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9015"/>
  </bookViews>
  <sheets>
    <sheet name="Treasury Yields" sheetId="1" r:id="rId1"/>
    <sheet name="Agency and Corporate Yields" sheetId="10" r:id="rId2"/>
    <sheet name="February 2, 1961" sheetId="2" r:id="rId3"/>
    <sheet name="February 3, 1961" sheetId="6" r:id="rId4"/>
    <sheet name="February 9, 1961" sheetId="3" r:id="rId5"/>
    <sheet name="February 20, 1961" sheetId="4" r:id="rId6"/>
    <sheet name="March 15, 1961" sheetId="8" r:id="rId7"/>
    <sheet name="April 6, 1961" sheetId="5" r:id="rId8"/>
  </sheets>
  <calcPr calcId="125725"/>
</workbook>
</file>

<file path=xl/calcChain.xml><?xml version="1.0" encoding="utf-8"?>
<calcChain xmlns="http://schemas.openxmlformats.org/spreadsheetml/2006/main">
  <c r="L45" i="10"/>
  <c r="M45"/>
  <c r="L46"/>
  <c r="M46"/>
  <c r="L47"/>
  <c r="M47"/>
  <c r="L48"/>
  <c r="M48"/>
  <c r="L42"/>
  <c r="M42"/>
  <c r="L43"/>
  <c r="M43"/>
  <c r="L39"/>
  <c r="M39"/>
  <c r="L40"/>
  <c r="M40"/>
  <c r="L36"/>
  <c r="M36"/>
  <c r="L37"/>
  <c r="M37"/>
  <c r="L33"/>
  <c r="M33"/>
  <c r="L34"/>
  <c r="M34"/>
  <c r="L30"/>
  <c r="M30"/>
  <c r="L31"/>
  <c r="M31"/>
  <c r="L28"/>
  <c r="M28"/>
  <c r="H51" i="5"/>
  <c r="H52"/>
  <c r="H54"/>
  <c r="E62" i="8"/>
  <c r="F62"/>
  <c r="D62"/>
  <c r="E61"/>
  <c r="F61"/>
  <c r="D61"/>
  <c r="E60"/>
  <c r="F60"/>
  <c r="D60"/>
  <c r="E59"/>
  <c r="F59"/>
  <c r="I59" s="1"/>
  <c r="D59"/>
  <c r="H45"/>
  <c r="H42"/>
  <c r="H52"/>
  <c r="H54"/>
  <c r="I5"/>
  <c r="I6"/>
  <c r="I7"/>
  <c r="I9"/>
  <c r="I10"/>
  <c r="I11"/>
  <c r="I12"/>
  <c r="I13"/>
  <c r="I15"/>
  <c r="I16"/>
  <c r="I17"/>
  <c r="I18"/>
  <c r="I20"/>
  <c r="I21"/>
  <c r="I22"/>
  <c r="I24"/>
  <c r="I25"/>
  <c r="I26"/>
  <c r="I27"/>
  <c r="I29"/>
  <c r="I30"/>
  <c r="I31"/>
  <c r="I34"/>
  <c r="I35"/>
  <c r="I38"/>
  <c r="I39"/>
  <c r="I41"/>
  <c r="I42"/>
  <c r="I43"/>
  <c r="I44"/>
  <c r="I45"/>
  <c r="I46"/>
  <c r="I49"/>
  <c r="I51"/>
  <c r="I52"/>
  <c r="I53"/>
  <c r="I54"/>
  <c r="I55"/>
  <c r="I56"/>
  <c r="I60"/>
  <c r="I61"/>
  <c r="I62"/>
  <c r="I4"/>
  <c r="D62" i="4"/>
  <c r="E62"/>
  <c r="F62"/>
  <c r="C62"/>
  <c r="D61"/>
  <c r="E61"/>
  <c r="F61"/>
  <c r="C61"/>
  <c r="D60"/>
  <c r="E60"/>
  <c r="F60"/>
  <c r="C60"/>
  <c r="D59"/>
  <c r="E59"/>
  <c r="F59"/>
  <c r="C59"/>
  <c r="D62" i="3"/>
  <c r="E62"/>
  <c r="F62"/>
  <c r="C62"/>
  <c r="D61"/>
  <c r="E61"/>
  <c r="F61"/>
  <c r="C61"/>
  <c r="D60"/>
  <c r="E60"/>
  <c r="F60"/>
  <c r="C60"/>
  <c r="D59"/>
  <c r="E59"/>
  <c r="F59"/>
  <c r="C59"/>
  <c r="D62" i="6"/>
  <c r="E62"/>
  <c r="C62"/>
  <c r="D61"/>
  <c r="E61"/>
  <c r="C61"/>
  <c r="D60"/>
  <c r="E60"/>
  <c r="C60"/>
  <c r="D59"/>
  <c r="E59"/>
  <c r="C59"/>
  <c r="D62" i="2"/>
  <c r="E62"/>
  <c r="C62"/>
  <c r="D61"/>
  <c r="E61"/>
  <c r="C61"/>
  <c r="D60"/>
  <c r="E60"/>
  <c r="C60"/>
  <c r="D59"/>
  <c r="E59"/>
  <c r="C59"/>
  <c r="G52"/>
  <c r="H52"/>
  <c r="G53"/>
  <c r="H53"/>
  <c r="G54"/>
  <c r="H54"/>
  <c r="G55"/>
  <c r="H55"/>
  <c r="G41"/>
  <c r="H41"/>
  <c r="G42"/>
  <c r="H42"/>
  <c r="G43"/>
  <c r="H43"/>
  <c r="G44"/>
  <c r="H44"/>
  <c r="G45"/>
  <c r="H45"/>
  <c r="E62" i="5"/>
  <c r="F62"/>
  <c r="D62"/>
  <c r="E61"/>
  <c r="F61"/>
  <c r="E60"/>
  <c r="F60"/>
  <c r="I60" s="1"/>
  <c r="D60"/>
  <c r="D61"/>
  <c r="I61" s="1"/>
  <c r="E59"/>
  <c r="F59"/>
  <c r="I59" s="1"/>
  <c r="D59"/>
  <c r="I5"/>
  <c r="I6"/>
  <c r="I7"/>
  <c r="I9"/>
  <c r="I10"/>
  <c r="I11"/>
  <c r="I12"/>
  <c r="I13"/>
  <c r="I15"/>
  <c r="I16"/>
  <c r="I17"/>
  <c r="I18"/>
  <c r="I20"/>
  <c r="I21"/>
  <c r="I22"/>
  <c r="I24"/>
  <c r="I25"/>
  <c r="I26"/>
  <c r="I27"/>
  <c r="I29"/>
  <c r="I30"/>
  <c r="I31"/>
  <c r="I34"/>
  <c r="I35"/>
  <c r="I38"/>
  <c r="I39"/>
  <c r="I41"/>
  <c r="I42"/>
  <c r="I43"/>
  <c r="I44"/>
  <c r="I45"/>
  <c r="I48"/>
  <c r="I50"/>
  <c r="I51"/>
  <c r="I52"/>
  <c r="I53"/>
  <c r="I54"/>
  <c r="I55"/>
  <c r="I56"/>
  <c r="I62"/>
  <c r="I4"/>
  <c r="H44"/>
  <c r="F7" i="8"/>
  <c r="F13"/>
  <c r="F18"/>
  <c r="F22"/>
  <c r="F27"/>
  <c r="F31"/>
  <c r="F40" i="10"/>
  <c r="G40"/>
  <c r="H40"/>
  <c r="I40"/>
  <c r="F7" i="3"/>
  <c r="F12"/>
  <c r="F17"/>
  <c r="F21"/>
  <c r="F26"/>
  <c r="F30"/>
  <c r="F34" i="10"/>
  <c r="G34"/>
  <c r="H34"/>
  <c r="I34"/>
  <c r="D48"/>
  <c r="E48"/>
  <c r="J48"/>
  <c r="K48"/>
  <c r="C48"/>
  <c r="D46"/>
  <c r="E46"/>
  <c r="J46"/>
  <c r="C46"/>
  <c r="D43"/>
  <c r="E43"/>
  <c r="F43"/>
  <c r="G43"/>
  <c r="H43"/>
  <c r="I43"/>
  <c r="J43"/>
  <c r="K43"/>
  <c r="C43"/>
  <c r="D40"/>
  <c r="E40"/>
  <c r="J40"/>
  <c r="K40"/>
  <c r="C40"/>
  <c r="D37"/>
  <c r="E37"/>
  <c r="F37"/>
  <c r="G37"/>
  <c r="H37"/>
  <c r="I37"/>
  <c r="J37"/>
  <c r="K37"/>
  <c r="C37"/>
  <c r="D34"/>
  <c r="E34"/>
  <c r="J34"/>
  <c r="K34"/>
  <c r="K46" s="1"/>
  <c r="C34"/>
  <c r="F7" i="6"/>
  <c r="F12"/>
  <c r="F17"/>
  <c r="F21"/>
  <c r="F26"/>
  <c r="F30"/>
  <c r="J5"/>
  <c r="J6"/>
  <c r="J7"/>
  <c r="J9"/>
  <c r="J10"/>
  <c r="J11"/>
  <c r="J12"/>
  <c r="J14"/>
  <c r="J15"/>
  <c r="J16"/>
  <c r="J17"/>
  <c r="J19"/>
  <c r="J20"/>
  <c r="J21"/>
  <c r="J23"/>
  <c r="J24"/>
  <c r="J25"/>
  <c r="J26"/>
  <c r="J28"/>
  <c r="J29"/>
  <c r="J30"/>
  <c r="J33"/>
  <c r="J34"/>
  <c r="J37"/>
  <c r="J38"/>
  <c r="J40"/>
  <c r="J42"/>
  <c r="J43"/>
  <c r="J45"/>
  <c r="J48"/>
  <c r="J49"/>
  <c r="J51"/>
  <c r="J53"/>
  <c r="J55"/>
  <c r="J56"/>
  <c r="J4"/>
  <c r="F30" i="4"/>
  <c r="D21"/>
  <c r="E21"/>
  <c r="F21"/>
  <c r="C21"/>
  <c r="F26"/>
  <c r="F17"/>
  <c r="F12"/>
  <c r="F7"/>
  <c r="J5"/>
  <c r="J6"/>
  <c r="J9"/>
  <c r="J10"/>
  <c r="J11"/>
  <c r="J14"/>
  <c r="J15"/>
  <c r="J16"/>
  <c r="J19"/>
  <c r="J20"/>
  <c r="J21"/>
  <c r="J23"/>
  <c r="J24"/>
  <c r="J25"/>
  <c r="J28"/>
  <c r="J29"/>
  <c r="J33"/>
  <c r="J34"/>
  <c r="J37"/>
  <c r="J38"/>
  <c r="J40"/>
  <c r="J42"/>
  <c r="J43"/>
  <c r="J45"/>
  <c r="J48"/>
  <c r="J49"/>
  <c r="J51"/>
  <c r="J53"/>
  <c r="J55"/>
  <c r="J56"/>
  <c r="J4"/>
  <c r="J59"/>
  <c r="H59" i="8"/>
  <c r="H61"/>
  <c r="H60" i="5"/>
  <c r="H61"/>
  <c r="H62"/>
  <c r="H59"/>
  <c r="H62" i="8"/>
  <c r="H60"/>
  <c r="I59" i="4"/>
  <c r="J62"/>
  <c r="H61"/>
  <c r="J61"/>
  <c r="J60"/>
  <c r="H59"/>
  <c r="I59" i="3"/>
  <c r="H59"/>
  <c r="I62"/>
  <c r="H62"/>
  <c r="I61"/>
  <c r="H61"/>
  <c r="I60"/>
  <c r="H60"/>
  <c r="H61" i="6"/>
  <c r="H59"/>
  <c r="G60" i="2"/>
  <c r="H60"/>
  <c r="G61"/>
  <c r="H61"/>
  <c r="G62"/>
  <c r="H62"/>
  <c r="G59"/>
  <c r="H59"/>
  <c r="H56" i="5"/>
  <c r="H55"/>
  <c r="H53"/>
  <c r="H50"/>
  <c r="H48"/>
  <c r="I56" i="3"/>
  <c r="H56"/>
  <c r="I55"/>
  <c r="H55"/>
  <c r="I53"/>
  <c r="H53"/>
  <c r="I51"/>
  <c r="H51"/>
  <c r="I49"/>
  <c r="H49"/>
  <c r="I48"/>
  <c r="H48"/>
  <c r="H56" i="8"/>
  <c r="H55"/>
  <c r="H53"/>
  <c r="H51"/>
  <c r="H49"/>
  <c r="I56" i="4"/>
  <c r="H56"/>
  <c r="I55"/>
  <c r="H55"/>
  <c r="I53"/>
  <c r="H53"/>
  <c r="I51"/>
  <c r="H51"/>
  <c r="I49"/>
  <c r="H49"/>
  <c r="I48"/>
  <c r="H48"/>
  <c r="I56" i="6"/>
  <c r="H56"/>
  <c r="I55"/>
  <c r="H55"/>
  <c r="I53"/>
  <c r="H53"/>
  <c r="I51"/>
  <c r="H51"/>
  <c r="I49"/>
  <c r="H49"/>
  <c r="I48"/>
  <c r="H48"/>
  <c r="H56" i="2"/>
  <c r="G56"/>
  <c r="H51"/>
  <c r="G51"/>
  <c r="H49"/>
  <c r="G49"/>
  <c r="H48"/>
  <c r="G48"/>
  <c r="D42" i="10"/>
  <c r="E42"/>
  <c r="F42"/>
  <c r="G42"/>
  <c r="H42"/>
  <c r="I42"/>
  <c r="D39"/>
  <c r="E39"/>
  <c r="F39"/>
  <c r="G39"/>
  <c r="H39"/>
  <c r="I39"/>
  <c r="D36"/>
  <c r="E36"/>
  <c r="F36"/>
  <c r="G36"/>
  <c r="H36"/>
  <c r="I36"/>
  <c r="D33"/>
  <c r="E33"/>
  <c r="F33"/>
  <c r="G33"/>
  <c r="H33"/>
  <c r="I33"/>
  <c r="D30"/>
  <c r="E30"/>
  <c r="F30"/>
  <c r="G30"/>
  <c r="H30"/>
  <c r="I30"/>
  <c r="D31"/>
  <c r="E31"/>
  <c r="F31"/>
  <c r="F46" s="1"/>
  <c r="G31"/>
  <c r="H31"/>
  <c r="H48" s="1"/>
  <c r="I31"/>
  <c r="D28"/>
  <c r="D45" s="1"/>
  <c r="E28"/>
  <c r="E45" s="1"/>
  <c r="F28"/>
  <c r="F45" s="1"/>
  <c r="G28"/>
  <c r="G45" s="1"/>
  <c r="H28"/>
  <c r="H45" s="1"/>
  <c r="I28"/>
  <c r="I45" s="1"/>
  <c r="K42"/>
  <c r="J42"/>
  <c r="C42"/>
  <c r="K39"/>
  <c r="J39"/>
  <c r="C39"/>
  <c r="K36"/>
  <c r="J36"/>
  <c r="C36"/>
  <c r="K33"/>
  <c r="J33"/>
  <c r="C33"/>
  <c r="K31"/>
  <c r="J31"/>
  <c r="C31"/>
  <c r="K30"/>
  <c r="J30"/>
  <c r="C30"/>
  <c r="K28"/>
  <c r="J28"/>
  <c r="C28"/>
  <c r="H45" i="5"/>
  <c r="H43"/>
  <c r="H42"/>
  <c r="H41"/>
  <c r="H39"/>
  <c r="H38"/>
  <c r="H46" i="8"/>
  <c r="H44"/>
  <c r="H43"/>
  <c r="H41"/>
  <c r="H39"/>
  <c r="H38"/>
  <c r="I45" i="4"/>
  <c r="H45"/>
  <c r="I43"/>
  <c r="H43"/>
  <c r="I42"/>
  <c r="H42"/>
  <c r="I40"/>
  <c r="H40"/>
  <c r="I38"/>
  <c r="H38"/>
  <c r="I37"/>
  <c r="H37"/>
  <c r="I45" i="3"/>
  <c r="H45"/>
  <c r="I43"/>
  <c r="H43"/>
  <c r="I42"/>
  <c r="H42"/>
  <c r="I40"/>
  <c r="H40"/>
  <c r="I38"/>
  <c r="H38"/>
  <c r="I37"/>
  <c r="H37"/>
  <c r="I45" i="6"/>
  <c r="H45"/>
  <c r="I43"/>
  <c r="H43"/>
  <c r="I42"/>
  <c r="H42"/>
  <c r="I40"/>
  <c r="H40"/>
  <c r="I38"/>
  <c r="H38"/>
  <c r="I37"/>
  <c r="H37"/>
  <c r="H40" i="2"/>
  <c r="G40"/>
  <c r="H38"/>
  <c r="G38"/>
  <c r="H37"/>
  <c r="G37"/>
  <c r="H35" i="5"/>
  <c r="H34"/>
  <c r="H35" i="8"/>
  <c r="H34"/>
  <c r="I34" i="4"/>
  <c r="H34"/>
  <c r="I33"/>
  <c r="H33"/>
  <c r="I34" i="3"/>
  <c r="H34"/>
  <c r="I33"/>
  <c r="H33"/>
  <c r="I34" i="6"/>
  <c r="H34"/>
  <c r="I33"/>
  <c r="H33"/>
  <c r="G34" i="2"/>
  <c r="H34"/>
  <c r="H33"/>
  <c r="G33"/>
  <c r="D47" i="1"/>
  <c r="E47"/>
  <c r="F47"/>
  <c r="G47"/>
  <c r="H47"/>
  <c r="C47"/>
  <c r="D46"/>
  <c r="E46"/>
  <c r="F46"/>
  <c r="G46"/>
  <c r="H46"/>
  <c r="C46"/>
  <c r="D41"/>
  <c r="E41"/>
  <c r="F41"/>
  <c r="G41"/>
  <c r="H41"/>
  <c r="C41"/>
  <c r="D40"/>
  <c r="E40"/>
  <c r="F40"/>
  <c r="G40"/>
  <c r="H40"/>
  <c r="C40"/>
  <c r="D43"/>
  <c r="E43"/>
  <c r="F43"/>
  <c r="G43"/>
  <c r="H43"/>
  <c r="C43"/>
  <c r="H5" i="5"/>
  <c r="H6"/>
  <c r="H9"/>
  <c r="H10"/>
  <c r="H11"/>
  <c r="H12"/>
  <c r="H15"/>
  <c r="H16"/>
  <c r="H17"/>
  <c r="H20"/>
  <c r="H21"/>
  <c r="H24"/>
  <c r="H25"/>
  <c r="H26"/>
  <c r="H29"/>
  <c r="H30"/>
  <c r="H4"/>
  <c r="H5" i="8"/>
  <c r="H6"/>
  <c r="H9"/>
  <c r="H10"/>
  <c r="H11"/>
  <c r="H12"/>
  <c r="H15"/>
  <c r="H16"/>
  <c r="H17"/>
  <c r="H20"/>
  <c r="H21"/>
  <c r="H24"/>
  <c r="H25"/>
  <c r="H26"/>
  <c r="H29"/>
  <c r="H30"/>
  <c r="H4"/>
  <c r="H46" i="10" l="1"/>
  <c r="G46"/>
  <c r="F48"/>
  <c r="I48"/>
  <c r="G48"/>
  <c r="I60" i="4"/>
  <c r="I62"/>
  <c r="H60"/>
  <c r="I61"/>
  <c r="H62"/>
  <c r="I60" i="6"/>
  <c r="I62"/>
  <c r="I59"/>
  <c r="H60"/>
  <c r="I61"/>
  <c r="H62"/>
  <c r="I46" i="10"/>
  <c r="C47"/>
  <c r="K47"/>
  <c r="H47"/>
  <c r="F47"/>
  <c r="D47"/>
  <c r="I47"/>
  <c r="G47"/>
  <c r="E47"/>
  <c r="J47"/>
  <c r="K45"/>
  <c r="C45"/>
  <c r="J45"/>
  <c r="C22" i="5"/>
  <c r="D22"/>
  <c r="E22"/>
  <c r="F22"/>
  <c r="C31"/>
  <c r="D31"/>
  <c r="E31"/>
  <c r="F31"/>
  <c r="C31" i="8"/>
  <c r="D31"/>
  <c r="E31"/>
  <c r="E22"/>
  <c r="D22"/>
  <c r="C22"/>
  <c r="E27"/>
  <c r="D27"/>
  <c r="C27"/>
  <c r="E18"/>
  <c r="D18"/>
  <c r="C18"/>
  <c r="E13"/>
  <c r="D13"/>
  <c r="C13"/>
  <c r="E7"/>
  <c r="D7"/>
  <c r="C7"/>
  <c r="E27" i="5"/>
  <c r="E18"/>
  <c r="E13"/>
  <c r="E7"/>
  <c r="H44" i="1"/>
  <c r="G44"/>
  <c r="F44"/>
  <c r="E44"/>
  <c r="D44"/>
  <c r="C44"/>
  <c r="H38"/>
  <c r="G38"/>
  <c r="F38"/>
  <c r="E38"/>
  <c r="C38"/>
  <c r="H37"/>
  <c r="G37"/>
  <c r="F37"/>
  <c r="E37"/>
  <c r="C37"/>
  <c r="H35"/>
  <c r="G35"/>
  <c r="F35"/>
  <c r="E35"/>
  <c r="D35"/>
  <c r="C35"/>
  <c r="H34"/>
  <c r="G34"/>
  <c r="F34"/>
  <c r="E34"/>
  <c r="D34"/>
  <c r="C34"/>
  <c r="H32"/>
  <c r="G32"/>
  <c r="F32"/>
  <c r="E32"/>
  <c r="D32"/>
  <c r="C32"/>
  <c r="H31"/>
  <c r="G31"/>
  <c r="F31"/>
  <c r="E31"/>
  <c r="D31"/>
  <c r="C31"/>
  <c r="H29"/>
  <c r="G29"/>
  <c r="F29"/>
  <c r="E29"/>
  <c r="D29"/>
  <c r="C29"/>
  <c r="H28"/>
  <c r="G28"/>
  <c r="F28"/>
  <c r="E28"/>
  <c r="D28"/>
  <c r="C28"/>
  <c r="D16"/>
  <c r="D37" s="1"/>
  <c r="D15"/>
  <c r="D38" s="1"/>
  <c r="E30" i="6"/>
  <c r="E26"/>
  <c r="E21"/>
  <c r="E17"/>
  <c r="E12"/>
  <c r="I29"/>
  <c r="H29"/>
  <c r="I28"/>
  <c r="H28"/>
  <c r="I25"/>
  <c r="H25"/>
  <c r="I24"/>
  <c r="H24"/>
  <c r="I23"/>
  <c r="H23"/>
  <c r="I20"/>
  <c r="H20"/>
  <c r="I19"/>
  <c r="H19"/>
  <c r="I16"/>
  <c r="H16"/>
  <c r="I15"/>
  <c r="H15"/>
  <c r="I14"/>
  <c r="H14"/>
  <c r="I11"/>
  <c r="H11"/>
  <c r="I10"/>
  <c r="H10"/>
  <c r="I9"/>
  <c r="H9"/>
  <c r="I6"/>
  <c r="H6"/>
  <c r="I5"/>
  <c r="H5"/>
  <c r="I4"/>
  <c r="H4"/>
  <c r="E7"/>
  <c r="D30"/>
  <c r="C30"/>
  <c r="I30" s="1"/>
  <c r="D26"/>
  <c r="C26"/>
  <c r="I26" s="1"/>
  <c r="D21"/>
  <c r="C21"/>
  <c r="I21" s="1"/>
  <c r="D17"/>
  <c r="C17"/>
  <c r="I17" s="1"/>
  <c r="D12"/>
  <c r="C12"/>
  <c r="I12" s="1"/>
  <c r="D7"/>
  <c r="C7"/>
  <c r="I29" i="4"/>
  <c r="H29"/>
  <c r="I28"/>
  <c r="H28"/>
  <c r="I25"/>
  <c r="H25"/>
  <c r="I24"/>
  <c r="H24"/>
  <c r="I23"/>
  <c r="H23"/>
  <c r="I20"/>
  <c r="H20"/>
  <c r="I19"/>
  <c r="H19"/>
  <c r="I16"/>
  <c r="H16"/>
  <c r="I15"/>
  <c r="H15"/>
  <c r="I14"/>
  <c r="H14"/>
  <c r="I11"/>
  <c r="H11"/>
  <c r="I10"/>
  <c r="H10"/>
  <c r="I9"/>
  <c r="H9"/>
  <c r="I6"/>
  <c r="H6"/>
  <c r="I5"/>
  <c r="H5"/>
  <c r="I4"/>
  <c r="H4"/>
  <c r="E30"/>
  <c r="E26"/>
  <c r="E17"/>
  <c r="E12"/>
  <c r="E7"/>
  <c r="I29" i="3"/>
  <c r="H29"/>
  <c r="I28"/>
  <c r="H28"/>
  <c r="I25"/>
  <c r="H25"/>
  <c r="I24"/>
  <c r="H24"/>
  <c r="I23"/>
  <c r="H23"/>
  <c r="I20"/>
  <c r="H20"/>
  <c r="I19"/>
  <c r="H19"/>
  <c r="I16"/>
  <c r="H16"/>
  <c r="I15"/>
  <c r="H15"/>
  <c r="I14"/>
  <c r="H14"/>
  <c r="I11"/>
  <c r="H11"/>
  <c r="I10"/>
  <c r="H10"/>
  <c r="I9"/>
  <c r="H9"/>
  <c r="I6"/>
  <c r="H6"/>
  <c r="I5"/>
  <c r="H5"/>
  <c r="I4"/>
  <c r="H4"/>
  <c r="E30"/>
  <c r="E26"/>
  <c r="E21"/>
  <c r="E17"/>
  <c r="E12"/>
  <c r="E7"/>
  <c r="G5" i="2"/>
  <c r="H5"/>
  <c r="G6"/>
  <c r="H6"/>
  <c r="G9"/>
  <c r="H9"/>
  <c r="G10"/>
  <c r="H10"/>
  <c r="G11"/>
  <c r="H11"/>
  <c r="G14"/>
  <c r="H14"/>
  <c r="G15"/>
  <c r="H15"/>
  <c r="G16"/>
  <c r="H16"/>
  <c r="G19"/>
  <c r="H19"/>
  <c r="G20"/>
  <c r="H20"/>
  <c r="G23"/>
  <c r="H23"/>
  <c r="G24"/>
  <c r="H24"/>
  <c r="G25"/>
  <c r="H25"/>
  <c r="G28"/>
  <c r="H28"/>
  <c r="G29"/>
  <c r="H29"/>
  <c r="H4"/>
  <c r="G4"/>
  <c r="E30"/>
  <c r="E26"/>
  <c r="E21"/>
  <c r="E17"/>
  <c r="E12"/>
  <c r="E7"/>
  <c r="F27" i="5"/>
  <c r="F18"/>
  <c r="F13"/>
  <c r="F7"/>
  <c r="D13"/>
  <c r="C13"/>
  <c r="D21" i="2"/>
  <c r="G21" s="1"/>
  <c r="C21"/>
  <c r="D30"/>
  <c r="G30" s="1"/>
  <c r="C30"/>
  <c r="D21" i="3"/>
  <c r="C21"/>
  <c r="D30"/>
  <c r="C30"/>
  <c r="D30" i="4"/>
  <c r="C30"/>
  <c r="D27" i="5"/>
  <c r="C27"/>
  <c r="D18"/>
  <c r="C18"/>
  <c r="D7"/>
  <c r="C7"/>
  <c r="D26" i="4"/>
  <c r="C26"/>
  <c r="H21"/>
  <c r="D17"/>
  <c r="C17"/>
  <c r="D12"/>
  <c r="C12"/>
  <c r="D7"/>
  <c r="C7"/>
  <c r="H7" s="1"/>
  <c r="D26" i="3"/>
  <c r="C26"/>
  <c r="D17"/>
  <c r="C17"/>
  <c r="D12"/>
  <c r="C12"/>
  <c r="D7"/>
  <c r="C7"/>
  <c r="D26" i="2"/>
  <c r="C26"/>
  <c r="D17"/>
  <c r="C17"/>
  <c r="D12"/>
  <c r="C12"/>
  <c r="D7"/>
  <c r="C7"/>
  <c r="H12" i="4" l="1"/>
  <c r="J12"/>
  <c r="H26"/>
  <c r="J26"/>
  <c r="H30"/>
  <c r="J30"/>
  <c r="J7"/>
  <c r="H17"/>
  <c r="J17"/>
  <c r="G7" i="2"/>
  <c r="G12"/>
  <c r="G17"/>
  <c r="G26"/>
  <c r="H31" i="8"/>
  <c r="H22"/>
  <c r="H13"/>
  <c r="H27"/>
  <c r="H7"/>
  <c r="H18"/>
  <c r="I12" i="4"/>
  <c r="I21"/>
  <c r="I30"/>
  <c r="I7"/>
  <c r="I17"/>
  <c r="I26"/>
  <c r="H7" i="3"/>
  <c r="H12"/>
  <c r="H17"/>
  <c r="H26"/>
  <c r="H30"/>
  <c r="H21"/>
  <c r="I12"/>
  <c r="I21"/>
  <c r="I30"/>
  <c r="I7"/>
  <c r="I17"/>
  <c r="I26"/>
  <c r="H7" i="6"/>
  <c r="H12"/>
  <c r="H17"/>
  <c r="H21"/>
  <c r="H26"/>
  <c r="H30"/>
  <c r="I7"/>
  <c r="H21" i="2"/>
  <c r="H13" i="5"/>
  <c r="H27"/>
  <c r="H31"/>
  <c r="H22"/>
  <c r="H7"/>
  <c r="H18"/>
  <c r="H7" i="2"/>
  <c r="H17"/>
  <c r="H26"/>
  <c r="H12"/>
  <c r="H30"/>
</calcChain>
</file>

<file path=xl/sharedStrings.xml><?xml version="1.0" encoding="utf-8"?>
<sst xmlns="http://schemas.openxmlformats.org/spreadsheetml/2006/main" count="369" uniqueCount="104">
  <si>
    <t>3-month</t>
  </si>
  <si>
    <t>1-year</t>
  </si>
  <si>
    <t>2-year</t>
  </si>
  <si>
    <t>5-year</t>
  </si>
  <si>
    <t>10-year</t>
  </si>
  <si>
    <t>Bond Maturity</t>
  </si>
  <si>
    <t>Feb. 1</t>
  </si>
  <si>
    <t>Feb. 2</t>
  </si>
  <si>
    <t>Feb. 3</t>
  </si>
  <si>
    <t>yield to maturity</t>
  </si>
  <si>
    <t>Feb. 1962</t>
  </si>
  <si>
    <t>Feb. 1963</t>
  </si>
  <si>
    <t>Nov. 1962</t>
  </si>
  <si>
    <t>Apr. 1963</t>
  </si>
  <si>
    <t>Aug. 1966</t>
  </si>
  <si>
    <t>Oct. 1969</t>
  </si>
  <si>
    <t>Nov. 1974</t>
  </si>
  <si>
    <t>Feb. 1990</t>
  </si>
  <si>
    <t>avg. 3-mo.</t>
  </si>
  <si>
    <t>avg. 1-yr.</t>
  </si>
  <si>
    <t>avg. 2-yr.</t>
  </si>
  <si>
    <t>avg. 5-yr.</t>
  </si>
  <si>
    <t>avg. 10-yr.</t>
  </si>
  <si>
    <t>avg. 30-yr.</t>
  </si>
  <si>
    <t>May 1966</t>
  </si>
  <si>
    <t>May 1968</t>
  </si>
  <si>
    <t>May 1985</t>
  </si>
  <si>
    <t>Feb. 8</t>
  </si>
  <si>
    <t>Feb. 9</t>
  </si>
  <si>
    <t>Feb. 10</t>
  </si>
  <si>
    <t>Feb. 20</t>
  </si>
  <si>
    <t>Feb. 21</t>
  </si>
  <si>
    <t>Apr. 5</t>
  </si>
  <si>
    <t>Apr. 6</t>
  </si>
  <si>
    <t>Feb. 17</t>
  </si>
  <si>
    <t>May 1963</t>
  </si>
  <si>
    <t>May 1962</t>
  </si>
  <si>
    <t>Apr. 10</t>
  </si>
  <si>
    <t>Feb. 6</t>
  </si>
  <si>
    <t>1-day chg</t>
  </si>
  <si>
    <t>2-day chg</t>
  </si>
  <si>
    <t>30-year</t>
  </si>
  <si>
    <t>1-day chg 2/1-2/2</t>
  </si>
  <si>
    <t>2-day chg 2/1-2/3</t>
  </si>
  <si>
    <t>1-day chg 2/2-2/3</t>
  </si>
  <si>
    <t>2-day chg 2/2-2/4</t>
  </si>
  <si>
    <t>1-day chg 2/8-2/9</t>
  </si>
  <si>
    <t>2-day chg 2/8-2/10</t>
  </si>
  <si>
    <t>1-day chg 2/17-2/20</t>
  </si>
  <si>
    <t>2-day chg 2/17-2/21</t>
  </si>
  <si>
    <t>Apr. 7</t>
  </si>
  <si>
    <t>3-day chg</t>
  </si>
  <si>
    <t>2-day chg 4/5-4/7</t>
  </si>
  <si>
    <t>Feb. 23</t>
  </si>
  <si>
    <t>Mar. 14</t>
  </si>
  <si>
    <t>Mar. 15</t>
  </si>
  <si>
    <t>Mar. 16</t>
  </si>
  <si>
    <t>1-day chg, 3/15-16</t>
  </si>
  <si>
    <t>1-day chg, 4/6-7</t>
  </si>
  <si>
    <t>1-day chg 4/6-4/7</t>
  </si>
  <si>
    <t>1-day chg 3/15-16</t>
  </si>
  <si>
    <t>2-day chg 3/14-16</t>
  </si>
  <si>
    <t>cumulative effects, first four announcement</t>
  </si>
  <si>
    <t>cumulative effects, all six announcements</t>
  </si>
  <si>
    <t>Moody's</t>
  </si>
  <si>
    <t>Corporate Aaa</t>
  </si>
  <si>
    <t>Corporate Baa</t>
  </si>
  <si>
    <t>FNMA</t>
  </si>
  <si>
    <t>Apr. 1961</t>
  </si>
  <si>
    <t>May 1961</t>
  </si>
  <si>
    <t>Mar. 1963</t>
  </si>
  <si>
    <t>Dec. 1966</t>
  </si>
  <si>
    <t>Aug. 1971</t>
  </si>
  <si>
    <t>Jun. 1961</t>
  </si>
  <si>
    <t>Sep. 1961</t>
  </si>
  <si>
    <t>Aaa</t>
  </si>
  <si>
    <t>Baa</t>
  </si>
  <si>
    <t>Finance Paper</t>
  </si>
  <si>
    <t>1-month</t>
  </si>
  <si>
    <t>6-month</t>
  </si>
  <si>
    <t>Moody's Corp.</t>
  </si>
  <si>
    <t>Federal Land Bank</t>
  </si>
  <si>
    <t>May 1971</t>
  </si>
  <si>
    <t>Agency average</t>
  </si>
  <si>
    <t>Feb. 7</t>
  </si>
  <si>
    <t>Agency</t>
  </si>
  <si>
    <t>3-day chg 2/17-2/23</t>
  </si>
  <si>
    <t>2-day chg 3/15-17</t>
  </si>
  <si>
    <t>2-day chg 4/6-4/8</t>
  </si>
  <si>
    <t>cumulative effects, first four announcements, 2-day windows</t>
  </si>
  <si>
    <t>cumulative effects, all six announcements, 2-day windows</t>
  </si>
  <si>
    <t>Feb. 14</t>
  </si>
  <si>
    <t>3-day chg 2/8-2/14</t>
  </si>
  <si>
    <t>Mar. 17</t>
  </si>
  <si>
    <t>Treasury</t>
  </si>
  <si>
    <t>1-yr</t>
  </si>
  <si>
    <t>10-yr</t>
  </si>
  <si>
    <t>Sep. 1962</t>
  </si>
  <si>
    <t>Oct. 1965</t>
  </si>
  <si>
    <t>Sep. 1970</t>
  </si>
  <si>
    <t>Oct. 1962</t>
  </si>
  <si>
    <t>Feb. 1966</t>
  </si>
  <si>
    <t>2-day chg, 4/6-10</t>
  </si>
  <si>
    <t>2-day chg, 3/15-17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</si>
</sst>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48"/>
  <sheetViews>
    <sheetView tabSelected="1" zoomScaleNormal="100" workbookViewId="0">
      <selection activeCell="G24" sqref="G24:G25"/>
    </sheetView>
  </sheetViews>
  <sheetFormatPr defaultRowHeight="15"/>
  <cols>
    <col min="1" max="1" width="5.28515625" customWidth="1"/>
    <col min="2" max="2" width="18.28515625" customWidth="1"/>
  </cols>
  <sheetData>
    <row r="2" spans="2:8">
      <c r="B2" s="9"/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41</v>
      </c>
    </row>
    <row r="3" spans="2:8">
      <c r="B3" s="12">
        <v>22313</v>
      </c>
      <c r="C3" s="11">
        <v>2.2633329999999998</v>
      </c>
      <c r="D3" s="11">
        <v>2.7866667000000001</v>
      </c>
      <c r="E3" s="9">
        <v>3.05</v>
      </c>
      <c r="F3" s="9">
        <v>3.5649999999999999</v>
      </c>
      <c r="G3" s="11">
        <v>3.7833333333333332</v>
      </c>
      <c r="H3" s="9">
        <v>3.9</v>
      </c>
    </row>
    <row r="4" spans="2:8">
      <c r="B4" s="12">
        <v>22314</v>
      </c>
      <c r="C4" s="11">
        <v>2.273333</v>
      </c>
      <c r="D4" s="9">
        <v>2.78</v>
      </c>
      <c r="E4" s="11">
        <v>3.0066670000000002</v>
      </c>
      <c r="F4" s="9">
        <v>3.53</v>
      </c>
      <c r="G4" s="11">
        <v>3.7466666666666666</v>
      </c>
      <c r="H4" s="9">
        <v>3.86</v>
      </c>
    </row>
    <row r="5" spans="2:8">
      <c r="B5" s="12">
        <v>22315</v>
      </c>
      <c r="C5" s="11">
        <v>2.2716666666666669</v>
      </c>
      <c r="D5" s="9">
        <v>2.81</v>
      </c>
      <c r="E5" s="11">
        <v>3.043333333333333</v>
      </c>
      <c r="F5" s="9">
        <v>3.51</v>
      </c>
      <c r="G5" s="11">
        <v>3.7133333333333334</v>
      </c>
      <c r="H5" s="9">
        <v>3.8449999999999998</v>
      </c>
    </row>
    <row r="6" spans="2:8">
      <c r="B6" s="12"/>
      <c r="C6" s="9"/>
      <c r="D6" s="9"/>
      <c r="E6" s="9"/>
      <c r="F6" s="9"/>
      <c r="G6" s="9"/>
      <c r="H6" s="9"/>
    </row>
    <row r="7" spans="2:8">
      <c r="B7" s="12">
        <v>22314</v>
      </c>
      <c r="C7" s="11">
        <v>2.273333</v>
      </c>
      <c r="D7" s="9">
        <v>2.78</v>
      </c>
      <c r="E7" s="11">
        <v>3.0066670000000002</v>
      </c>
      <c r="F7" s="9">
        <v>3.53</v>
      </c>
      <c r="G7" s="11">
        <v>3.7466666666666666</v>
      </c>
      <c r="H7" s="9">
        <v>3.86</v>
      </c>
    </row>
    <row r="8" spans="2:8">
      <c r="B8" s="12">
        <v>22315</v>
      </c>
      <c r="C8" s="11">
        <v>2.2716666666666669</v>
      </c>
      <c r="D8" s="9">
        <v>2.81</v>
      </c>
      <c r="E8" s="11">
        <v>3.043333333333333</v>
      </c>
      <c r="F8" s="9">
        <v>3.51</v>
      </c>
      <c r="G8" s="11">
        <v>3.7133333333333334</v>
      </c>
      <c r="H8" s="9">
        <v>3.8449999999999998</v>
      </c>
    </row>
    <row r="9" spans="2:8">
      <c r="B9" s="12">
        <v>22318</v>
      </c>
      <c r="C9" s="11">
        <v>2.2933333333333334</v>
      </c>
      <c r="D9" s="9">
        <v>2.82</v>
      </c>
      <c r="E9" s="9">
        <v>3.0400000000000005</v>
      </c>
      <c r="F9" s="9">
        <v>3.5</v>
      </c>
      <c r="G9" s="11">
        <v>3.7233333333333332</v>
      </c>
      <c r="H9" s="9">
        <v>3.835</v>
      </c>
    </row>
    <row r="10" spans="2:8">
      <c r="B10" s="12"/>
      <c r="C10" s="9"/>
      <c r="D10" s="9"/>
      <c r="E10" s="9"/>
      <c r="F10" s="9"/>
      <c r="G10" s="9"/>
      <c r="H10" s="9"/>
    </row>
    <row r="11" spans="2:8">
      <c r="B11" s="12">
        <v>22320</v>
      </c>
      <c r="C11" s="11">
        <v>2.3266666666666667</v>
      </c>
      <c r="D11" s="9">
        <v>2.81</v>
      </c>
      <c r="E11" s="11">
        <v>3.0766666666666667</v>
      </c>
      <c r="F11" s="9">
        <v>3.51</v>
      </c>
      <c r="G11" s="11">
        <v>3.7533333333333334</v>
      </c>
      <c r="H11" s="9">
        <v>3.84</v>
      </c>
    </row>
    <row r="12" spans="2:8">
      <c r="B12" s="12">
        <v>22321</v>
      </c>
      <c r="C12" s="11">
        <v>2.3266666666666667</v>
      </c>
      <c r="D12" s="11">
        <v>2.826667</v>
      </c>
      <c r="E12" s="11">
        <v>3.0766666666666667</v>
      </c>
      <c r="F12" s="9">
        <v>3.51</v>
      </c>
      <c r="G12" s="11">
        <v>3.7533333333333334</v>
      </c>
      <c r="H12" s="9">
        <v>3.835</v>
      </c>
    </row>
    <row r="13" spans="2:8">
      <c r="B13" s="12">
        <v>22322</v>
      </c>
      <c r="C13" s="9">
        <v>2.355</v>
      </c>
      <c r="D13" s="9">
        <v>2.85</v>
      </c>
      <c r="E13" s="11">
        <v>3.0966666666666662</v>
      </c>
      <c r="F13" s="9">
        <v>3.52</v>
      </c>
      <c r="G13" s="11">
        <v>3.7433333333333336</v>
      </c>
      <c r="H13" s="9">
        <v>3.83</v>
      </c>
    </row>
    <row r="14" spans="2:8">
      <c r="B14" s="12"/>
      <c r="C14" s="9"/>
      <c r="D14" s="9"/>
      <c r="E14" s="9"/>
      <c r="F14" s="9"/>
      <c r="G14" s="9"/>
      <c r="H14" s="9"/>
    </row>
    <row r="15" spans="2:8">
      <c r="B15" s="12">
        <v>22329</v>
      </c>
      <c r="C15" s="11">
        <v>2.3866666666666667</v>
      </c>
      <c r="D15" s="11">
        <f>(2.83+2.81+2.84)/3</f>
        <v>2.8266666666666667</v>
      </c>
      <c r="E15" s="11">
        <v>3.0366666666666666</v>
      </c>
      <c r="F15" s="9">
        <v>3.49</v>
      </c>
      <c r="G15" s="9">
        <v>3.7300000000000004</v>
      </c>
      <c r="H15" s="9">
        <v>3.7949999999999999</v>
      </c>
    </row>
    <row r="16" spans="2:8">
      <c r="B16" s="12">
        <v>22332</v>
      </c>
      <c r="C16" s="11">
        <v>2.4216666666666664</v>
      </c>
      <c r="D16" s="11">
        <f>(2.84+2.82+2.84)/3</f>
        <v>2.8333333333333335</v>
      </c>
      <c r="E16" s="11">
        <v>3.0233333333333334</v>
      </c>
      <c r="F16" s="9">
        <v>3.47</v>
      </c>
      <c r="G16" s="11">
        <v>3.7133333333333334</v>
      </c>
      <c r="H16" s="9">
        <v>3.7949999999999999</v>
      </c>
    </row>
    <row r="17" spans="2:8">
      <c r="B17" s="12">
        <v>22333</v>
      </c>
      <c r="C17" s="11">
        <v>2.4966666666666666</v>
      </c>
      <c r="D17" s="11">
        <v>2.8866666666666667</v>
      </c>
      <c r="E17" s="9">
        <v>3.0100000000000002</v>
      </c>
      <c r="F17" s="9">
        <v>3.4</v>
      </c>
      <c r="G17" s="9">
        <v>3.6500000000000004</v>
      </c>
      <c r="H17" s="9">
        <v>3.7349999999999999</v>
      </c>
    </row>
    <row r="18" spans="2:8">
      <c r="B18" s="12"/>
      <c r="C18" s="11"/>
      <c r="D18" s="11"/>
      <c r="E18" s="15"/>
      <c r="F18" s="15"/>
      <c r="G18" s="15"/>
      <c r="H18" s="15"/>
    </row>
    <row r="19" spans="2:8">
      <c r="B19" s="12">
        <v>22354</v>
      </c>
      <c r="C19" s="11">
        <v>2.351666666666667</v>
      </c>
      <c r="D19" s="11">
        <v>2.8075000000000001</v>
      </c>
      <c r="E19" s="15">
        <v>2.9133333333333336</v>
      </c>
      <c r="F19" s="15">
        <v>3.375</v>
      </c>
      <c r="G19" s="15">
        <v>3.66</v>
      </c>
      <c r="H19" s="15">
        <v>3.7800000000000002</v>
      </c>
    </row>
    <row r="20" spans="2:8">
      <c r="B20" s="12">
        <v>22355</v>
      </c>
      <c r="C20" s="11">
        <v>2.3533333333333331</v>
      </c>
      <c r="D20" s="11">
        <v>2.8050000000000002</v>
      </c>
      <c r="E20" s="15">
        <v>2.9466666666666668</v>
      </c>
      <c r="F20" s="15">
        <v>3.395</v>
      </c>
      <c r="G20" s="15">
        <v>3.69</v>
      </c>
      <c r="H20" s="15">
        <v>3.7949999999999999</v>
      </c>
    </row>
    <row r="21" spans="2:8">
      <c r="B21" s="12">
        <v>22356</v>
      </c>
      <c r="C21" s="11">
        <v>2.3283333333333331</v>
      </c>
      <c r="D21" s="11">
        <v>2.77</v>
      </c>
      <c r="E21" s="15">
        <v>2.936666666666667</v>
      </c>
      <c r="F21" s="15">
        <v>3.48</v>
      </c>
      <c r="G21" s="15">
        <v>3.7233333333333332</v>
      </c>
      <c r="H21" s="15">
        <v>3.8099999999999996</v>
      </c>
    </row>
    <row r="22" spans="2:8">
      <c r="B22" s="12"/>
      <c r="C22" s="9"/>
      <c r="D22" s="9"/>
      <c r="E22" s="9"/>
      <c r="F22" s="9"/>
      <c r="G22" s="9"/>
      <c r="H22" s="9"/>
    </row>
    <row r="23" spans="2:8">
      <c r="B23" s="12">
        <v>22376</v>
      </c>
      <c r="C23" s="9">
        <v>2.3499999999999996</v>
      </c>
      <c r="D23" s="11">
        <v>2.8949999999999996</v>
      </c>
      <c r="E23" s="11">
        <v>3.0133333333333332</v>
      </c>
      <c r="F23" s="11">
        <v>3.4550000000000001</v>
      </c>
      <c r="G23" s="11">
        <v>3.7466666666666666</v>
      </c>
      <c r="H23" s="11">
        <v>3.8250000000000002</v>
      </c>
    </row>
    <row r="24" spans="2:8">
      <c r="B24" s="12">
        <v>22377</v>
      </c>
      <c r="C24" s="11">
        <v>2.2833333333333332</v>
      </c>
      <c r="D24" s="11">
        <v>2.8574999999999999</v>
      </c>
      <c r="E24" s="11">
        <v>2.9933333333333336</v>
      </c>
      <c r="F24" s="11">
        <v>3.4450000000000003</v>
      </c>
      <c r="G24" s="11">
        <v>3.7333333333333338</v>
      </c>
      <c r="H24" s="11">
        <v>3.8200000000000003</v>
      </c>
    </row>
    <row r="25" spans="2:8">
      <c r="B25" s="12">
        <v>22378</v>
      </c>
      <c r="C25" s="11">
        <v>2.2816666666666667</v>
      </c>
      <c r="D25" s="11">
        <v>2.8075000000000001</v>
      </c>
      <c r="E25" s="10">
        <v>2.9800000000000004</v>
      </c>
      <c r="F25" s="11">
        <v>3.4350000000000001</v>
      </c>
      <c r="G25" s="11">
        <v>3.73</v>
      </c>
      <c r="H25" s="11">
        <v>3.8049999999999997</v>
      </c>
    </row>
    <row r="26" spans="2:8">
      <c r="B26" s="9"/>
      <c r="C26" s="9"/>
      <c r="D26" s="9"/>
      <c r="E26" s="9"/>
      <c r="F26" s="9"/>
      <c r="G26" s="9"/>
      <c r="H26" s="9"/>
    </row>
    <row r="27" spans="2:8">
      <c r="B27" s="9"/>
      <c r="C27" s="9"/>
      <c r="D27" s="9"/>
      <c r="E27" s="9"/>
      <c r="F27" s="9"/>
      <c r="G27" s="9"/>
      <c r="H27" s="9"/>
    </row>
    <row r="28" spans="2:8">
      <c r="B28" s="9" t="s">
        <v>42</v>
      </c>
      <c r="C28" s="1">
        <f>(C4-C3)*100</f>
        <v>1.0000000000000231</v>
      </c>
      <c r="D28" s="3">
        <f t="shared" ref="D28:H28" si="0">(D4-D3)*100</f>
        <v>-0.66667000000002474</v>
      </c>
      <c r="E28" s="3">
        <f t="shared" si="0"/>
        <v>-4.3332999999999622</v>
      </c>
      <c r="F28" s="1">
        <f t="shared" si="0"/>
        <v>-3.5000000000000142</v>
      </c>
      <c r="G28" s="3">
        <f t="shared" si="0"/>
        <v>-3.6666666666666625</v>
      </c>
      <c r="H28" s="1">
        <f t="shared" si="0"/>
        <v>-4.0000000000000036</v>
      </c>
    </row>
    <row r="29" spans="2:8">
      <c r="B29" s="9" t="s">
        <v>43</v>
      </c>
      <c r="C29" s="3">
        <f>(C5-C3)*100</f>
        <v>0.83336666666671277</v>
      </c>
      <c r="D29" s="3">
        <f t="shared" ref="D29:H29" si="1">(D5-D3)*100</f>
        <v>2.3333300000000001</v>
      </c>
      <c r="E29" s="3">
        <f t="shared" si="1"/>
        <v>-0.66666666666668206</v>
      </c>
      <c r="F29" s="1">
        <f t="shared" si="1"/>
        <v>-5.500000000000016</v>
      </c>
      <c r="G29" s="1">
        <f t="shared" si="1"/>
        <v>-6.999999999999984</v>
      </c>
      <c r="H29" s="1">
        <f t="shared" si="1"/>
        <v>-5.500000000000016</v>
      </c>
    </row>
    <row r="30" spans="2:8">
      <c r="B30" s="9"/>
      <c r="C30" s="1"/>
      <c r="D30" s="3"/>
      <c r="E30" s="3"/>
      <c r="F30" s="1"/>
      <c r="G30" s="3"/>
      <c r="H30" s="1"/>
    </row>
    <row r="31" spans="2:8">
      <c r="B31" s="9" t="s">
        <v>44</v>
      </c>
      <c r="C31" s="3">
        <f>(C8-C7)*100</f>
        <v>-0.16663333333331032</v>
      </c>
      <c r="D31" s="1">
        <f t="shared" ref="D31:H31" si="2">(D8-D7)*100</f>
        <v>3.0000000000000249</v>
      </c>
      <c r="E31" s="3">
        <f t="shared" si="2"/>
        <v>3.6666333333332801</v>
      </c>
      <c r="F31" s="1">
        <f t="shared" si="2"/>
        <v>-2.0000000000000018</v>
      </c>
      <c r="G31" s="3">
        <f t="shared" si="2"/>
        <v>-3.3333333333333215</v>
      </c>
      <c r="H31" s="1">
        <f t="shared" si="2"/>
        <v>-1.5000000000000124</v>
      </c>
    </row>
    <row r="32" spans="2:8">
      <c r="B32" s="9" t="s">
        <v>45</v>
      </c>
      <c r="C32" s="3">
        <f>(C9-C7)*100</f>
        <v>2.0000333333333398</v>
      </c>
      <c r="D32" s="1">
        <f t="shared" ref="D32:H32" si="3">(D9-D7)*100</f>
        <v>4.0000000000000036</v>
      </c>
      <c r="E32" s="3">
        <f t="shared" si="3"/>
        <v>3.3333000000000279</v>
      </c>
      <c r="F32" s="1">
        <f t="shared" si="3"/>
        <v>-2.9999999999999805</v>
      </c>
      <c r="G32" s="3">
        <f t="shared" si="3"/>
        <v>-2.3333333333333428</v>
      </c>
      <c r="H32" s="1">
        <f t="shared" si="3"/>
        <v>-2.4999999999999911</v>
      </c>
    </row>
    <row r="33" spans="2:8">
      <c r="B33" s="9"/>
      <c r="C33" s="1"/>
      <c r="D33" s="1"/>
      <c r="E33" s="1"/>
      <c r="F33" s="1"/>
      <c r="G33" s="1"/>
      <c r="H33" s="1"/>
    </row>
    <row r="34" spans="2:8">
      <c r="B34" s="9" t="s">
        <v>46</v>
      </c>
      <c r="C34" s="3">
        <f>(C12-C11)*100</f>
        <v>0</v>
      </c>
      <c r="D34" s="3">
        <f t="shared" ref="D34:H34" si="4">(D12-D11)*100</f>
        <v>1.6666999999999987</v>
      </c>
      <c r="E34" s="1">
        <f t="shared" si="4"/>
        <v>0</v>
      </c>
      <c r="F34" s="1">
        <f t="shared" si="4"/>
        <v>0</v>
      </c>
      <c r="G34" s="1">
        <f t="shared" si="4"/>
        <v>0</v>
      </c>
      <c r="H34" s="1">
        <f t="shared" si="4"/>
        <v>-0.49999999999998934</v>
      </c>
    </row>
    <row r="35" spans="2:8">
      <c r="B35" s="9" t="s">
        <v>47</v>
      </c>
      <c r="C35" s="3">
        <f>(C13-C11)*100</f>
        <v>2.8333333333333321</v>
      </c>
      <c r="D35" s="1">
        <f t="shared" ref="D35:H35" si="5">(D13-D11)*100</f>
        <v>4.0000000000000036</v>
      </c>
      <c r="E35" s="1">
        <f t="shared" si="5"/>
        <v>1.9999999999999574</v>
      </c>
      <c r="F35" s="1">
        <f t="shared" si="5"/>
        <v>1.0000000000000231</v>
      </c>
      <c r="G35" s="1">
        <f t="shared" si="5"/>
        <v>-0.99999999999997868</v>
      </c>
      <c r="H35" s="1">
        <f t="shared" si="5"/>
        <v>-0.99999999999997868</v>
      </c>
    </row>
    <row r="36" spans="2:8">
      <c r="B36" s="9"/>
      <c r="C36" s="1"/>
      <c r="D36" s="1"/>
      <c r="E36" s="1"/>
      <c r="F36" s="1"/>
      <c r="G36" s="1"/>
      <c r="H36" s="1"/>
    </row>
    <row r="37" spans="2:8">
      <c r="B37" s="9" t="s">
        <v>48</v>
      </c>
      <c r="C37" s="1">
        <f>(C16-C15)*100</f>
        <v>3.4999999999999698</v>
      </c>
      <c r="D37" s="3">
        <f t="shared" ref="D37:H37" si="6">(D16-D15)*100</f>
        <v>0.66666666666668206</v>
      </c>
      <c r="E37" s="3">
        <f t="shared" si="6"/>
        <v>-1.3333333333333197</v>
      </c>
      <c r="F37" s="1">
        <f t="shared" si="6"/>
        <v>-2.0000000000000018</v>
      </c>
      <c r="G37" s="3">
        <f t="shared" si="6"/>
        <v>-1.6666666666667052</v>
      </c>
      <c r="H37" s="1">
        <f t="shared" si="6"/>
        <v>0</v>
      </c>
    </row>
    <row r="38" spans="2:8">
      <c r="B38" s="9" t="s">
        <v>49</v>
      </c>
      <c r="C38" s="1">
        <f>(C17-C15)*100</f>
        <v>10.999999999999988</v>
      </c>
      <c r="D38" s="1">
        <f t="shared" ref="D38:H38" si="7">(D17-D15)*100</f>
        <v>6.0000000000000053</v>
      </c>
      <c r="E38" s="3">
        <f t="shared" si="7"/>
        <v>-2.6666666666666394</v>
      </c>
      <c r="F38" s="1">
        <f t="shared" si="7"/>
        <v>-9.0000000000000302</v>
      </c>
      <c r="G38" s="1">
        <f t="shared" si="7"/>
        <v>-8.0000000000000071</v>
      </c>
      <c r="H38" s="1">
        <f t="shared" si="7"/>
        <v>-6.0000000000000053</v>
      </c>
    </row>
    <row r="39" spans="2:8">
      <c r="B39" s="15"/>
      <c r="C39" s="1"/>
      <c r="D39" s="1"/>
      <c r="E39" s="3"/>
      <c r="F39" s="1"/>
      <c r="G39" s="1"/>
      <c r="H39" s="1"/>
    </row>
    <row r="40" spans="2:8">
      <c r="B40" s="15" t="s">
        <v>60</v>
      </c>
      <c r="C40" s="1">
        <f>(C21-C20)*100</f>
        <v>-2.4999999999999911</v>
      </c>
      <c r="D40" s="1">
        <f t="shared" ref="D40:H40" si="8">(D21-D20)*100</f>
        <v>-3.5000000000000142</v>
      </c>
      <c r="E40" s="1">
        <f t="shared" si="8"/>
        <v>-0.99999999999997868</v>
      </c>
      <c r="F40" s="1">
        <f t="shared" si="8"/>
        <v>8.4999999999999964</v>
      </c>
      <c r="G40" s="3">
        <f t="shared" si="8"/>
        <v>3.3333333333333215</v>
      </c>
      <c r="H40" s="1">
        <f t="shared" si="8"/>
        <v>1.499999999999968</v>
      </c>
    </row>
    <row r="41" spans="2:8">
      <c r="B41" s="15" t="s">
        <v>61</v>
      </c>
      <c r="C41" s="3">
        <f>(C21-C19)*100</f>
        <v>-2.3333333333333872</v>
      </c>
      <c r="D41" s="3">
        <f t="shared" ref="D41:H41" si="9">(D21-D19)*100</f>
        <v>-3.7500000000000089</v>
      </c>
      <c r="E41" s="3">
        <f t="shared" si="9"/>
        <v>2.3333333333333428</v>
      </c>
      <c r="F41" s="1">
        <f t="shared" si="9"/>
        <v>10.499999999999998</v>
      </c>
      <c r="G41" s="3">
        <f t="shared" si="9"/>
        <v>6.333333333333302</v>
      </c>
      <c r="H41" s="1">
        <f t="shared" si="9"/>
        <v>2.9999999999999361</v>
      </c>
    </row>
    <row r="42" spans="2:8">
      <c r="B42" s="9"/>
      <c r="C42" s="1"/>
      <c r="D42" s="1"/>
      <c r="E42" s="1"/>
      <c r="F42" s="1"/>
      <c r="G42" s="1"/>
      <c r="H42" s="1"/>
    </row>
    <row r="43" spans="2:8">
      <c r="B43" s="15" t="s">
        <v>59</v>
      </c>
      <c r="C43" s="3">
        <f>(C25-C24)*100</f>
        <v>-0.16666666666664831</v>
      </c>
      <c r="D43" s="3">
        <f t="shared" ref="D43:H43" si="10">(D25-D24)*100</f>
        <v>-4.9999999999999822</v>
      </c>
      <c r="E43" s="3">
        <f t="shared" si="10"/>
        <v>-1.3333333333333197</v>
      </c>
      <c r="F43" s="3">
        <f t="shared" si="10"/>
        <v>-1.0000000000000231</v>
      </c>
      <c r="G43" s="3">
        <f t="shared" si="10"/>
        <v>-0.33333333333338544</v>
      </c>
      <c r="H43" s="3">
        <f t="shared" si="10"/>
        <v>-1.5000000000000568</v>
      </c>
    </row>
    <row r="44" spans="2:8">
      <c r="B44" s="10" t="s">
        <v>52</v>
      </c>
      <c r="C44" s="3">
        <f>(C25-C23)*100</f>
        <v>-6.8333333333332913</v>
      </c>
      <c r="D44" s="3">
        <f t="shared" ref="D44:H44" si="11">(D25-D23)*100</f>
        <v>-8.7499999999999467</v>
      </c>
      <c r="E44" s="3">
        <f t="shared" si="11"/>
        <v>-3.3333333333332771</v>
      </c>
      <c r="F44" s="3">
        <f t="shared" si="11"/>
        <v>-2.0000000000000018</v>
      </c>
      <c r="G44" s="3">
        <f t="shared" si="11"/>
        <v>-1.6666666666666607</v>
      </c>
      <c r="H44" s="3">
        <f t="shared" si="11"/>
        <v>-2.0000000000000462</v>
      </c>
    </row>
    <row r="45" spans="2:8">
      <c r="B45" s="9"/>
      <c r="C45" s="9"/>
      <c r="D45" s="9"/>
      <c r="E45" s="9"/>
      <c r="F45" s="9"/>
      <c r="G45" s="9"/>
      <c r="H45" s="9"/>
    </row>
    <row r="46" spans="2:8">
      <c r="B46" s="15" t="s">
        <v>62</v>
      </c>
      <c r="C46" s="8">
        <f>C28+C31+C35+C38</f>
        <v>14.666700000000032</v>
      </c>
      <c r="D46" s="8">
        <f t="shared" ref="D46:H46" si="12">D28+D31+D35+D38</f>
        <v>12.333330000000009</v>
      </c>
      <c r="E46" s="8">
        <f t="shared" si="12"/>
        <v>-1.3333333333333641</v>
      </c>
      <c r="F46" s="8">
        <f t="shared" si="12"/>
        <v>-13.500000000000023</v>
      </c>
      <c r="G46" s="8">
        <f t="shared" si="12"/>
        <v>-15.99999999999997</v>
      </c>
      <c r="H46" s="8">
        <f t="shared" si="12"/>
        <v>-12.5</v>
      </c>
    </row>
    <row r="47" spans="2:8">
      <c r="B47" s="15" t="s">
        <v>63</v>
      </c>
      <c r="C47" s="8">
        <f>C28+C31+C35+C38+C40+C43</f>
        <v>12.000033333333393</v>
      </c>
      <c r="D47" s="8">
        <f t="shared" ref="D47:H47" si="13">D28+D31+D35+D38+D40+D43</f>
        <v>3.8333300000000126</v>
      </c>
      <c r="E47" s="8">
        <f t="shared" si="13"/>
        <v>-3.6666666666666625</v>
      </c>
      <c r="F47" s="8">
        <f t="shared" si="13"/>
        <v>-6.0000000000000497</v>
      </c>
      <c r="G47" s="8">
        <f t="shared" si="13"/>
        <v>-13.000000000000034</v>
      </c>
      <c r="H47" s="8">
        <f t="shared" si="13"/>
        <v>-12.500000000000089</v>
      </c>
    </row>
    <row r="48" spans="2:8">
      <c r="B48" s="10"/>
      <c r="C48" s="3"/>
      <c r="D48" s="3"/>
      <c r="E48" s="3"/>
      <c r="F48" s="3"/>
      <c r="G48" s="3"/>
      <c r="H4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M48"/>
  <sheetViews>
    <sheetView zoomScaleNormal="100" workbookViewId="0">
      <selection activeCell="B46" sqref="B46"/>
    </sheetView>
  </sheetViews>
  <sheetFormatPr defaultRowHeight="15"/>
  <cols>
    <col min="1" max="1" width="5.28515625" customWidth="1"/>
    <col min="2" max="2" width="18.28515625" customWidth="1"/>
  </cols>
  <sheetData>
    <row r="1" spans="2:13">
      <c r="C1" s="25" t="s">
        <v>77</v>
      </c>
      <c r="D1" s="25"/>
      <c r="E1" s="25"/>
      <c r="F1" s="25" t="s">
        <v>85</v>
      </c>
      <c r="G1" s="25"/>
      <c r="H1" s="25"/>
      <c r="I1" s="25"/>
      <c r="J1" s="25" t="s">
        <v>80</v>
      </c>
      <c r="K1" s="25"/>
      <c r="L1" s="25" t="s">
        <v>94</v>
      </c>
      <c r="M1" s="25"/>
    </row>
    <row r="2" spans="2:13">
      <c r="B2" s="17"/>
      <c r="C2" s="13" t="s">
        <v>78</v>
      </c>
      <c r="D2" s="13" t="s">
        <v>0</v>
      </c>
      <c r="E2" s="13" t="s">
        <v>79</v>
      </c>
      <c r="F2" s="13" t="s">
        <v>1</v>
      </c>
      <c r="G2" s="13" t="s">
        <v>2</v>
      </c>
      <c r="H2" s="13" t="s">
        <v>3</v>
      </c>
      <c r="I2" s="13" t="s">
        <v>4</v>
      </c>
      <c r="J2" s="13" t="s">
        <v>75</v>
      </c>
      <c r="K2" s="13" t="s">
        <v>76</v>
      </c>
      <c r="L2" s="23" t="s">
        <v>95</v>
      </c>
      <c r="M2" s="23" t="s">
        <v>96</v>
      </c>
    </row>
    <row r="3" spans="2:13">
      <c r="B3" s="12">
        <v>22313</v>
      </c>
      <c r="C3" s="17">
        <v>2.38</v>
      </c>
      <c r="D3" s="17">
        <v>2.63</v>
      </c>
      <c r="E3" s="17">
        <v>2.75</v>
      </c>
      <c r="F3" s="11">
        <v>2.84</v>
      </c>
      <c r="G3" s="11">
        <v>3.1633333333333327</v>
      </c>
      <c r="H3" s="11">
        <v>3.7033333333333331</v>
      </c>
      <c r="I3" s="11">
        <v>4.07</v>
      </c>
      <c r="J3" s="17">
        <v>4.3099999999999996</v>
      </c>
      <c r="K3" s="17">
        <v>5.09</v>
      </c>
      <c r="L3" s="11">
        <v>2.7866667000000001</v>
      </c>
      <c r="M3" s="11">
        <v>3.7833333333333332</v>
      </c>
    </row>
    <row r="4" spans="2:13">
      <c r="B4" s="12">
        <v>22314</v>
      </c>
      <c r="C4" s="17">
        <v>2.38</v>
      </c>
      <c r="D4" s="17">
        <v>2.63</v>
      </c>
      <c r="E4" s="17">
        <v>2.75</v>
      </c>
      <c r="F4" s="11">
        <v>2.8366666666666664</v>
      </c>
      <c r="G4" s="11">
        <v>3.1566666666666663</v>
      </c>
      <c r="H4" s="11">
        <v>3.7033333333333331</v>
      </c>
      <c r="I4" s="11">
        <v>4.07</v>
      </c>
      <c r="J4" s="17">
        <v>4.3</v>
      </c>
      <c r="K4" s="17">
        <v>5.0999999999999996</v>
      </c>
      <c r="L4" s="24">
        <v>2.78</v>
      </c>
      <c r="M4" s="11">
        <v>3.7466666666666666</v>
      </c>
    </row>
    <row r="5" spans="2:13">
      <c r="B5" s="12"/>
      <c r="C5" s="17"/>
      <c r="D5" s="17"/>
      <c r="E5" s="17"/>
      <c r="F5" s="17"/>
      <c r="G5" s="17"/>
      <c r="H5" s="17"/>
      <c r="I5" s="17"/>
      <c r="J5" s="17"/>
      <c r="K5" s="17"/>
    </row>
    <row r="6" spans="2:13">
      <c r="B6" s="12">
        <v>22314</v>
      </c>
      <c r="C6" s="17">
        <v>2.38</v>
      </c>
      <c r="D6" s="17">
        <v>2.63</v>
      </c>
      <c r="E6" s="17">
        <v>2.75</v>
      </c>
      <c r="F6" s="11">
        <v>2.8366666666666664</v>
      </c>
      <c r="G6" s="11">
        <v>3.1566666666666663</v>
      </c>
      <c r="H6" s="11">
        <v>3.7033333333333331</v>
      </c>
      <c r="I6" s="11">
        <v>4.07</v>
      </c>
      <c r="J6" s="17">
        <v>4.3</v>
      </c>
      <c r="K6" s="17">
        <v>5.0999999999999996</v>
      </c>
      <c r="L6" s="24">
        <v>2.78</v>
      </c>
      <c r="M6" s="11">
        <v>3.7466666666666666</v>
      </c>
    </row>
    <row r="7" spans="2:13">
      <c r="B7" s="12">
        <v>22315</v>
      </c>
      <c r="C7" s="17">
        <v>2.38</v>
      </c>
      <c r="D7" s="17">
        <v>2.63</v>
      </c>
      <c r="E7" s="17">
        <v>2.75</v>
      </c>
      <c r="F7" s="11">
        <v>2.7866666666666666</v>
      </c>
      <c r="G7" s="11">
        <v>3.1566666666666663</v>
      </c>
      <c r="H7" s="11">
        <v>3.7033333333333331</v>
      </c>
      <c r="I7" s="11">
        <v>4.0599999999999996</v>
      </c>
      <c r="J7" s="17">
        <v>4.29</v>
      </c>
      <c r="K7" s="17">
        <v>5.08</v>
      </c>
      <c r="L7" s="24">
        <v>2.81</v>
      </c>
      <c r="M7" s="11">
        <v>3.7133333333333334</v>
      </c>
    </row>
    <row r="8" spans="2:13">
      <c r="B8" s="12">
        <v>22318</v>
      </c>
      <c r="C8" s="17">
        <v>2.38</v>
      </c>
      <c r="D8" s="17">
        <v>2.63</v>
      </c>
      <c r="E8" s="17">
        <v>2.75</v>
      </c>
      <c r="F8" s="11">
        <v>2.813333333333333</v>
      </c>
      <c r="G8" s="11">
        <v>3.1933333333333329</v>
      </c>
      <c r="H8" s="11">
        <v>3.67</v>
      </c>
      <c r="I8" s="11">
        <v>4.0266666666666664</v>
      </c>
      <c r="J8" s="17">
        <v>4.29</v>
      </c>
      <c r="K8" s="17">
        <v>5.08</v>
      </c>
      <c r="L8" s="24">
        <v>2.82</v>
      </c>
      <c r="M8" s="11">
        <v>3.7233333333333332</v>
      </c>
    </row>
    <row r="9" spans="2:13">
      <c r="B9" s="12"/>
      <c r="C9" s="17"/>
      <c r="D9" s="17"/>
      <c r="E9" s="17"/>
      <c r="F9" s="17"/>
      <c r="G9" s="17"/>
      <c r="H9" s="17"/>
      <c r="I9" s="17"/>
      <c r="J9" s="17"/>
      <c r="K9" s="17"/>
    </row>
    <row r="10" spans="2:13">
      <c r="B10" s="12">
        <v>22320</v>
      </c>
      <c r="C10" s="17">
        <v>2.38</v>
      </c>
      <c r="D10" s="17">
        <v>2.63</v>
      </c>
      <c r="E10" s="17">
        <v>2.75</v>
      </c>
      <c r="F10" s="11">
        <v>2.8266666666666667</v>
      </c>
      <c r="G10" s="11">
        <v>3.1866666666666661</v>
      </c>
      <c r="H10" s="11">
        <v>3.6733333333333333</v>
      </c>
      <c r="I10" s="11">
        <v>4.0133333333333328</v>
      </c>
      <c r="J10" s="17">
        <v>4.28</v>
      </c>
      <c r="K10" s="17">
        <v>5.07</v>
      </c>
      <c r="L10" s="24">
        <v>2.81</v>
      </c>
      <c r="M10" s="11">
        <v>3.7533333333333334</v>
      </c>
    </row>
    <row r="11" spans="2:13">
      <c r="B11" s="12">
        <v>22321</v>
      </c>
      <c r="C11" s="17">
        <v>2.38</v>
      </c>
      <c r="D11" s="17">
        <v>2.63</v>
      </c>
      <c r="E11" s="17">
        <v>2.75</v>
      </c>
      <c r="F11" s="11">
        <v>2.8233333333333328</v>
      </c>
      <c r="G11" s="11">
        <v>3.1866666666666661</v>
      </c>
      <c r="H11" s="11">
        <v>3.6733333333333333</v>
      </c>
      <c r="I11" s="11">
        <v>4.0066666666666668</v>
      </c>
      <c r="J11" s="17">
        <v>4.28</v>
      </c>
      <c r="K11" s="17">
        <v>5.07</v>
      </c>
      <c r="L11" s="11">
        <v>2.8266666666666667</v>
      </c>
      <c r="M11" s="11">
        <v>3.7533333333333339</v>
      </c>
    </row>
    <row r="12" spans="2:13">
      <c r="B12" s="12">
        <v>22322</v>
      </c>
      <c r="C12" s="17">
        <v>2.38</v>
      </c>
      <c r="D12" s="17">
        <v>2.63</v>
      </c>
      <c r="E12" s="17">
        <v>2.75</v>
      </c>
      <c r="F12" s="11">
        <v>2.8799999999999994</v>
      </c>
      <c r="G12" s="11">
        <v>3.2066666666666666</v>
      </c>
      <c r="H12" s="11">
        <v>3.6733333333333333</v>
      </c>
      <c r="I12" s="11">
        <v>4.0066666666666668</v>
      </c>
      <c r="J12" s="17">
        <v>4.28</v>
      </c>
      <c r="K12" s="17">
        <v>5.0599999999999996</v>
      </c>
      <c r="L12" s="24">
        <v>2.85</v>
      </c>
      <c r="M12" s="11">
        <v>3.7433333333333336</v>
      </c>
    </row>
    <row r="13" spans="2:13">
      <c r="B13" s="12">
        <v>22326</v>
      </c>
      <c r="C13" s="19">
        <v>2.38</v>
      </c>
      <c r="D13" s="19">
        <v>2.63</v>
      </c>
      <c r="E13" s="19">
        <v>2.75</v>
      </c>
      <c r="F13" s="11">
        <v>2.91</v>
      </c>
      <c r="G13" s="11">
        <v>3.1666666666666665</v>
      </c>
      <c r="H13" s="11">
        <v>3.6833333333333336</v>
      </c>
      <c r="I13" s="11">
        <v>4</v>
      </c>
      <c r="J13" s="19">
        <v>4.28</v>
      </c>
      <c r="K13" s="19">
        <v>5.08</v>
      </c>
      <c r="L13" s="24">
        <v>2.84</v>
      </c>
      <c r="M13" s="11">
        <v>3.7433333333333336</v>
      </c>
    </row>
    <row r="14" spans="2:13">
      <c r="B14" s="12"/>
      <c r="C14" s="17"/>
      <c r="D14" s="17"/>
      <c r="E14" s="17"/>
      <c r="F14" s="17"/>
      <c r="G14" s="17"/>
      <c r="H14" s="17"/>
      <c r="I14" s="17"/>
      <c r="J14" s="17"/>
      <c r="K14" s="17"/>
    </row>
    <row r="15" spans="2:13">
      <c r="B15" s="12">
        <v>22329</v>
      </c>
      <c r="C15" s="17">
        <v>2.38</v>
      </c>
      <c r="D15" s="17">
        <v>2.63</v>
      </c>
      <c r="E15" s="17">
        <v>2.75</v>
      </c>
      <c r="F15" s="11">
        <v>2.9133333333333336</v>
      </c>
      <c r="G15" s="11">
        <v>3.186666666666667</v>
      </c>
      <c r="H15" s="11">
        <v>3.6666666666666665</v>
      </c>
      <c r="I15" s="11">
        <v>3.9866666666666668</v>
      </c>
      <c r="J15" s="17">
        <v>4.26</v>
      </c>
      <c r="K15" s="17">
        <v>5.07</v>
      </c>
      <c r="L15" s="11">
        <v>2.8266666666666667</v>
      </c>
      <c r="M15" s="11">
        <v>3.7300000000000004</v>
      </c>
    </row>
    <row r="16" spans="2:13">
      <c r="B16" s="12">
        <v>22332</v>
      </c>
      <c r="C16" s="17">
        <v>2.38</v>
      </c>
      <c r="D16" s="17">
        <v>2.63</v>
      </c>
      <c r="E16" s="17">
        <v>2.75</v>
      </c>
      <c r="F16" s="11">
        <v>2.9133333333333336</v>
      </c>
      <c r="G16" s="11">
        <v>3.186666666666667</v>
      </c>
      <c r="H16" s="11">
        <v>3.6666666666666665</v>
      </c>
      <c r="I16" s="11">
        <v>3.9766666666666666</v>
      </c>
      <c r="J16" s="17">
        <v>4.25</v>
      </c>
      <c r="K16" s="17">
        <v>5.0599999999999996</v>
      </c>
      <c r="L16" s="11">
        <v>2.8333333333333335</v>
      </c>
      <c r="M16" s="11">
        <v>3.7133333333333334</v>
      </c>
    </row>
    <row r="17" spans="2:13">
      <c r="B17" s="12">
        <v>22333</v>
      </c>
      <c r="C17" s="17">
        <v>2.38</v>
      </c>
      <c r="D17" s="17">
        <v>2.63</v>
      </c>
      <c r="E17" s="17">
        <v>2.75</v>
      </c>
      <c r="F17" s="11">
        <v>2.9066666666666667</v>
      </c>
      <c r="G17" s="11">
        <v>3.1766666666666672</v>
      </c>
      <c r="H17" s="11">
        <v>3.6666666666666665</v>
      </c>
      <c r="I17" s="11">
        <v>3.9666666666666668</v>
      </c>
      <c r="J17" s="17">
        <v>4.25</v>
      </c>
      <c r="K17" s="17">
        <v>5.0599999999999996</v>
      </c>
      <c r="L17" s="11">
        <v>2.8866666666666667</v>
      </c>
      <c r="M17" s="11">
        <v>3.6500000000000004</v>
      </c>
    </row>
    <row r="18" spans="2:13">
      <c r="B18" s="12">
        <v>22335</v>
      </c>
      <c r="C18" s="19">
        <v>2.5</v>
      </c>
      <c r="D18" s="19">
        <v>2.75</v>
      </c>
      <c r="E18" s="19">
        <v>2.75</v>
      </c>
      <c r="F18" s="11">
        <v>2.8966666666666665</v>
      </c>
      <c r="G18" s="11">
        <v>3.16</v>
      </c>
      <c r="H18" s="11">
        <v>3.5966666666666662</v>
      </c>
      <c r="I18" s="11">
        <v>3.9000000000000004</v>
      </c>
      <c r="J18" s="19">
        <v>4.24</v>
      </c>
      <c r="K18" s="19">
        <v>5.05</v>
      </c>
      <c r="L18" s="11">
        <v>2.8833333333333333</v>
      </c>
      <c r="M18" s="11">
        <v>3.6433333333333331</v>
      </c>
    </row>
    <row r="19" spans="2:13">
      <c r="B19" s="12"/>
      <c r="C19" s="11"/>
      <c r="D19" s="11"/>
      <c r="E19" s="11"/>
      <c r="F19" s="11"/>
      <c r="G19" s="17"/>
      <c r="H19" s="17"/>
      <c r="I19" s="17"/>
      <c r="J19" s="17"/>
      <c r="K19" s="17"/>
    </row>
    <row r="20" spans="2:13">
      <c r="B20" s="12">
        <v>22355</v>
      </c>
      <c r="C20" s="17">
        <v>2.63</v>
      </c>
      <c r="D20" s="17">
        <v>2.75</v>
      </c>
      <c r="E20" s="17">
        <v>2.75</v>
      </c>
      <c r="F20" s="11">
        <v>2.9</v>
      </c>
      <c r="G20" s="11">
        <v>3.09</v>
      </c>
      <c r="H20" s="11">
        <v>3.5466666666666669</v>
      </c>
      <c r="I20" s="11">
        <v>3.86</v>
      </c>
      <c r="J20" s="17">
        <v>4.21</v>
      </c>
      <c r="K20" s="17">
        <v>5.0199999999999996</v>
      </c>
      <c r="L20" s="11">
        <v>2.8050000000000002</v>
      </c>
      <c r="M20" s="11">
        <v>3.69</v>
      </c>
    </row>
    <row r="21" spans="2:13">
      <c r="B21" s="12">
        <v>22356</v>
      </c>
      <c r="C21" s="17">
        <v>2.63</v>
      </c>
      <c r="D21" s="17">
        <v>2.75</v>
      </c>
      <c r="E21" s="17">
        <v>2.75</v>
      </c>
      <c r="F21" s="11">
        <v>2.9033333333333338</v>
      </c>
      <c r="G21" s="11">
        <v>3.09</v>
      </c>
      <c r="H21" s="11">
        <v>3.5466666666666669</v>
      </c>
      <c r="I21" s="11">
        <v>3.86</v>
      </c>
      <c r="J21" s="17">
        <v>4.21</v>
      </c>
      <c r="K21" s="17">
        <v>5.0199999999999996</v>
      </c>
      <c r="L21" s="11">
        <v>2.77</v>
      </c>
      <c r="M21" s="11">
        <v>3.7233333333333332</v>
      </c>
    </row>
    <row r="22" spans="2:13">
      <c r="B22" s="12">
        <v>22357</v>
      </c>
      <c r="C22" s="19">
        <v>2.63</v>
      </c>
      <c r="D22" s="19">
        <v>2.75</v>
      </c>
      <c r="E22" s="19">
        <v>2.75</v>
      </c>
      <c r="F22" s="11">
        <v>2.8766666666666665</v>
      </c>
      <c r="G22" s="11">
        <v>3.07</v>
      </c>
      <c r="H22" s="11">
        <v>3.58</v>
      </c>
      <c r="I22" s="11">
        <v>3.86</v>
      </c>
      <c r="J22" s="19">
        <v>4.21</v>
      </c>
      <c r="K22" s="19">
        <v>5.0199999999999996</v>
      </c>
      <c r="L22" s="24">
        <v>2.76</v>
      </c>
      <c r="M22" s="11">
        <v>3.7333333333333329</v>
      </c>
    </row>
    <row r="23" spans="2:13">
      <c r="B23" s="12"/>
      <c r="C23" s="17"/>
      <c r="D23" s="17"/>
      <c r="E23" s="17"/>
      <c r="F23" s="17"/>
      <c r="G23" s="17"/>
      <c r="H23" s="17"/>
      <c r="I23" s="17"/>
      <c r="J23" s="17"/>
      <c r="K23" s="17"/>
    </row>
    <row r="24" spans="2:13">
      <c r="B24" s="12">
        <v>22377</v>
      </c>
      <c r="C24" s="17">
        <v>2.25</v>
      </c>
      <c r="D24" s="17">
        <v>2.63</v>
      </c>
      <c r="E24" s="17">
        <v>2.63</v>
      </c>
      <c r="F24" s="11">
        <v>2.8866666666666667</v>
      </c>
      <c r="G24" s="11">
        <v>3.1300000000000003</v>
      </c>
      <c r="H24" s="11">
        <v>3.78</v>
      </c>
      <c r="I24" s="11">
        <v>3.9666666666666668</v>
      </c>
      <c r="J24" s="17">
        <v>4.2300000000000004</v>
      </c>
      <c r="K24" s="17">
        <v>5.01</v>
      </c>
      <c r="L24" s="11">
        <v>2.8574999999999999</v>
      </c>
      <c r="M24" s="11">
        <v>3.7333333333333338</v>
      </c>
    </row>
    <row r="25" spans="2:13">
      <c r="B25" s="12">
        <v>22378</v>
      </c>
      <c r="C25" s="17">
        <v>2.25</v>
      </c>
      <c r="D25" s="17">
        <v>2.63</v>
      </c>
      <c r="E25" s="17">
        <v>2.63</v>
      </c>
      <c r="F25" s="11">
        <v>2.8566666666666669</v>
      </c>
      <c r="G25" s="11">
        <v>3.1300000000000003</v>
      </c>
      <c r="H25" s="11">
        <v>3.7900000000000005</v>
      </c>
      <c r="I25" s="11">
        <v>3.9933333333333327</v>
      </c>
      <c r="J25" s="17">
        <v>4.2300000000000004</v>
      </c>
      <c r="K25" s="17">
        <v>5</v>
      </c>
      <c r="L25" s="11">
        <v>2.8075000000000001</v>
      </c>
      <c r="M25" s="11">
        <v>3.73</v>
      </c>
    </row>
    <row r="26" spans="2:13">
      <c r="B26" s="12">
        <v>22381</v>
      </c>
      <c r="C26" s="19">
        <v>2.25</v>
      </c>
      <c r="D26" s="19">
        <v>2.63</v>
      </c>
      <c r="E26" s="19">
        <v>2.63</v>
      </c>
      <c r="F26" s="11">
        <v>2.8633333333333333</v>
      </c>
      <c r="G26" s="11">
        <v>3.1233333333333335</v>
      </c>
      <c r="H26" s="11">
        <v>3.7866666666666666</v>
      </c>
      <c r="I26" s="11">
        <v>3.9766666666666666</v>
      </c>
      <c r="J26" s="19">
        <v>4.2300000000000004</v>
      </c>
      <c r="K26" s="19">
        <v>5</v>
      </c>
      <c r="L26" s="11">
        <v>2.8224999999999998</v>
      </c>
      <c r="M26" s="11">
        <v>3.7466666666666666</v>
      </c>
    </row>
    <row r="27" spans="2:13"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2:13">
      <c r="B28" s="17" t="s">
        <v>42</v>
      </c>
      <c r="C28" s="1">
        <f>(C4-C3)*100</f>
        <v>0</v>
      </c>
      <c r="D28" s="1">
        <f t="shared" ref="D28:I28" si="0">(D4-D3)*100</f>
        <v>0</v>
      </c>
      <c r="E28" s="1">
        <f t="shared" si="0"/>
        <v>0</v>
      </c>
      <c r="F28" s="3">
        <f t="shared" si="0"/>
        <v>-0.33333333333334103</v>
      </c>
      <c r="G28" s="3">
        <f t="shared" si="0"/>
        <v>-0.66666666666663765</v>
      </c>
      <c r="H28" s="1">
        <f t="shared" si="0"/>
        <v>0</v>
      </c>
      <c r="I28" s="1">
        <f t="shared" si="0"/>
        <v>0</v>
      </c>
      <c r="J28" s="1">
        <f t="shared" ref="J28:M28" si="1">(J4-J3)*100</f>
        <v>-0.99999999999997868</v>
      </c>
      <c r="K28" s="1">
        <f t="shared" si="1"/>
        <v>0.99999999999997868</v>
      </c>
      <c r="L28" s="3">
        <f t="shared" si="1"/>
        <v>-0.66667000000002474</v>
      </c>
      <c r="M28" s="3">
        <f t="shared" si="1"/>
        <v>-3.6666666666666625</v>
      </c>
    </row>
    <row r="29" spans="2:13">
      <c r="B29" s="17"/>
      <c r="C29" s="1"/>
      <c r="D29" s="1"/>
      <c r="E29" s="1"/>
      <c r="F29" s="3"/>
      <c r="G29" s="3"/>
      <c r="H29" s="1"/>
      <c r="I29" s="1"/>
      <c r="J29" s="3"/>
      <c r="K29" s="1"/>
    </row>
    <row r="30" spans="2:13">
      <c r="B30" s="17" t="s">
        <v>44</v>
      </c>
      <c r="C30" s="1">
        <f>(C7-C6)*100</f>
        <v>0</v>
      </c>
      <c r="D30" s="1">
        <f t="shared" ref="D30:I30" si="2">(D7-D6)*100</f>
        <v>0</v>
      </c>
      <c r="E30" s="1">
        <f t="shared" si="2"/>
        <v>0</v>
      </c>
      <c r="F30" s="1">
        <f t="shared" si="2"/>
        <v>-4.9999999999999822</v>
      </c>
      <c r="G30" s="1">
        <f t="shared" si="2"/>
        <v>0</v>
      </c>
      <c r="H30" s="1">
        <f t="shared" si="2"/>
        <v>0</v>
      </c>
      <c r="I30" s="1">
        <f t="shared" si="2"/>
        <v>-1.0000000000000675</v>
      </c>
      <c r="J30" s="1">
        <f t="shared" ref="J30:K30" si="3">(J7-J6)*100</f>
        <v>-0.99999999999997868</v>
      </c>
      <c r="K30" s="1">
        <f t="shared" si="3"/>
        <v>-1.9999999999999574</v>
      </c>
      <c r="L30" s="1">
        <f t="shared" ref="L30:M30" si="4">(L7-L6)*100</f>
        <v>3.0000000000000249</v>
      </c>
      <c r="M30" s="3">
        <f t="shared" si="4"/>
        <v>-3.3333333333333215</v>
      </c>
    </row>
    <row r="31" spans="2:13">
      <c r="B31" s="17" t="s">
        <v>45</v>
      </c>
      <c r="C31" s="1">
        <f>(C8-C6)*100</f>
        <v>0</v>
      </c>
      <c r="D31" s="1">
        <f t="shared" ref="D31:I31" si="5">(D8-D6)*100</f>
        <v>0</v>
      </c>
      <c r="E31" s="1">
        <f t="shared" si="5"/>
        <v>0</v>
      </c>
      <c r="F31" s="3">
        <f t="shared" si="5"/>
        <v>-2.3333333333333428</v>
      </c>
      <c r="G31" s="3">
        <f t="shared" si="5"/>
        <v>3.6666666666666625</v>
      </c>
      <c r="H31" s="3">
        <f t="shared" si="5"/>
        <v>-3.3333333333333215</v>
      </c>
      <c r="I31" s="3">
        <f t="shared" si="5"/>
        <v>-4.333333333333389</v>
      </c>
      <c r="J31" s="1">
        <f t="shared" ref="J31:K31" si="6">(J8-J6)*100</f>
        <v>-0.99999999999997868</v>
      </c>
      <c r="K31" s="1">
        <f t="shared" si="6"/>
        <v>-1.9999999999999574</v>
      </c>
      <c r="L31" s="1">
        <f t="shared" ref="L31:M31" si="7">(L8-L6)*100</f>
        <v>4.0000000000000036</v>
      </c>
      <c r="M31" s="3">
        <f t="shared" si="7"/>
        <v>-2.3333333333333428</v>
      </c>
    </row>
    <row r="32" spans="2:13">
      <c r="B32" s="17"/>
      <c r="C32" s="1"/>
      <c r="D32" s="1"/>
      <c r="E32" s="1"/>
      <c r="F32" s="1"/>
      <c r="G32" s="1"/>
      <c r="H32" s="1"/>
      <c r="I32" s="1"/>
      <c r="J32" s="1"/>
      <c r="K32" s="1"/>
    </row>
    <row r="33" spans="2:13">
      <c r="B33" s="17" t="s">
        <v>47</v>
      </c>
      <c r="C33" s="1">
        <f>(C12-C10)*100</f>
        <v>0</v>
      </c>
      <c r="D33" s="1">
        <f t="shared" ref="D33:I33" si="8">(D12-D10)*100</f>
        <v>0</v>
      </c>
      <c r="E33" s="1">
        <f t="shared" si="8"/>
        <v>0</v>
      </c>
      <c r="F33" s="3">
        <f t="shared" si="8"/>
        <v>5.3333333333332789</v>
      </c>
      <c r="G33" s="1">
        <f t="shared" si="8"/>
        <v>2.0000000000000462</v>
      </c>
      <c r="H33" s="1">
        <f t="shared" si="8"/>
        <v>0</v>
      </c>
      <c r="I33" s="3">
        <f t="shared" si="8"/>
        <v>-0.66666666666659324</v>
      </c>
      <c r="J33" s="1">
        <f t="shared" ref="J33:K33" si="9">(J12-J10)*100</f>
        <v>0</v>
      </c>
      <c r="K33" s="1">
        <f t="shared" si="9"/>
        <v>-1.0000000000000675</v>
      </c>
      <c r="L33" s="1">
        <f t="shared" ref="L33:M33" si="10">(L12-L10)*100</f>
        <v>4.0000000000000036</v>
      </c>
      <c r="M33" s="1">
        <f t="shared" si="10"/>
        <v>-0.99999999999997868</v>
      </c>
    </row>
    <row r="34" spans="2:13">
      <c r="B34" s="21" t="s">
        <v>92</v>
      </c>
      <c r="C34" s="1">
        <f>(C13-C10)*100</f>
        <v>0</v>
      </c>
      <c r="D34" s="1">
        <f t="shared" ref="D34:K34" si="11">(D13-D10)*100</f>
        <v>0</v>
      </c>
      <c r="E34" s="1">
        <f t="shared" si="11"/>
        <v>0</v>
      </c>
      <c r="F34" s="3">
        <f t="shared" si="11"/>
        <v>8.3333333333333481</v>
      </c>
      <c r="G34" s="1">
        <f t="shared" si="11"/>
        <v>-1.9999999999999574</v>
      </c>
      <c r="H34" s="1">
        <f t="shared" si="11"/>
        <v>1.0000000000000231</v>
      </c>
      <c r="I34" s="3">
        <f t="shared" si="11"/>
        <v>-1.3333333333332753</v>
      </c>
      <c r="J34" s="1">
        <f t="shared" si="11"/>
        <v>0</v>
      </c>
      <c r="K34" s="1">
        <f t="shared" si="11"/>
        <v>0.99999999999997868</v>
      </c>
      <c r="L34" s="1">
        <f t="shared" ref="L34:M34" si="12">(L13-L10)*100</f>
        <v>2.9999999999999805</v>
      </c>
      <c r="M34" s="1">
        <f t="shared" si="12"/>
        <v>-0.99999999999997868</v>
      </c>
    </row>
    <row r="35" spans="2:13">
      <c r="B35" s="17"/>
      <c r="C35" s="1"/>
      <c r="D35" s="1"/>
      <c r="E35" s="1"/>
      <c r="F35" s="1"/>
      <c r="G35" s="1"/>
      <c r="H35" s="1"/>
      <c r="I35" s="1"/>
      <c r="J35" s="1"/>
      <c r="K35" s="1"/>
    </row>
    <row r="36" spans="2:13">
      <c r="B36" s="17" t="s">
        <v>49</v>
      </c>
      <c r="C36" s="1">
        <f>(C17-C15)*100</f>
        <v>0</v>
      </c>
      <c r="D36" s="1">
        <f t="shared" ref="D36:I36" si="13">(D17-D15)*100</f>
        <v>0</v>
      </c>
      <c r="E36" s="1">
        <f t="shared" si="13"/>
        <v>0</v>
      </c>
      <c r="F36" s="3">
        <f t="shared" si="13"/>
        <v>-0.66666666666668206</v>
      </c>
      <c r="G36" s="1">
        <f t="shared" si="13"/>
        <v>-0.99999999999997868</v>
      </c>
      <c r="H36" s="1">
        <f t="shared" si="13"/>
        <v>0</v>
      </c>
      <c r="I36" s="1">
        <f t="shared" si="13"/>
        <v>-2.0000000000000018</v>
      </c>
      <c r="J36" s="1">
        <f t="shared" ref="J36:K36" si="14">(J17-J15)*100</f>
        <v>-0.99999999999997868</v>
      </c>
      <c r="K36" s="1">
        <f t="shared" si="14"/>
        <v>-1.0000000000000675</v>
      </c>
      <c r="L36" s="1">
        <f t="shared" ref="L36:M36" si="15">(L17-L15)*100</f>
        <v>6.0000000000000053</v>
      </c>
      <c r="M36" s="1">
        <f t="shared" si="15"/>
        <v>-8.0000000000000071</v>
      </c>
    </row>
    <row r="37" spans="2:13">
      <c r="B37" s="19" t="s">
        <v>86</v>
      </c>
      <c r="C37" s="1">
        <f>(C18-C15)*100</f>
        <v>12.000000000000011</v>
      </c>
      <c r="D37" s="1">
        <f t="shared" ref="D37:K37" si="16">(D18-D15)*100</f>
        <v>12.000000000000011</v>
      </c>
      <c r="E37" s="1">
        <f t="shared" si="16"/>
        <v>0</v>
      </c>
      <c r="F37" s="3">
        <f t="shared" si="16"/>
        <v>-1.6666666666667052</v>
      </c>
      <c r="G37" s="3">
        <f t="shared" si="16"/>
        <v>-2.6666666666666838</v>
      </c>
      <c r="H37" s="1">
        <f t="shared" si="16"/>
        <v>-7.0000000000000284</v>
      </c>
      <c r="I37" s="3">
        <f t="shared" si="16"/>
        <v>-8.6666666666666448</v>
      </c>
      <c r="J37" s="1">
        <f t="shared" si="16"/>
        <v>-1.9999999999999574</v>
      </c>
      <c r="K37" s="1">
        <f t="shared" si="16"/>
        <v>-2.0000000000000462</v>
      </c>
      <c r="L37" s="3">
        <f t="shared" ref="L37:M37" si="17">(L18-L15)*100</f>
        <v>5.6666666666666643</v>
      </c>
      <c r="M37" s="3">
        <f t="shared" si="17"/>
        <v>-8.6666666666667336</v>
      </c>
    </row>
    <row r="38" spans="2:13">
      <c r="B38" s="17"/>
      <c r="C38" s="1"/>
      <c r="D38" s="1"/>
      <c r="E38" s="1"/>
      <c r="F38" s="1"/>
      <c r="G38" s="3"/>
      <c r="H38" s="1"/>
      <c r="I38" s="1"/>
      <c r="J38" s="1"/>
      <c r="K38" s="1"/>
    </row>
    <row r="39" spans="2:13">
      <c r="B39" s="17" t="s">
        <v>60</v>
      </c>
      <c r="C39" s="1">
        <f>(C21-C20)*100</f>
        <v>0</v>
      </c>
      <c r="D39" s="1">
        <f t="shared" ref="D39:I39" si="18">(D21-D20)*100</f>
        <v>0</v>
      </c>
      <c r="E39" s="1">
        <f t="shared" si="18"/>
        <v>0</v>
      </c>
      <c r="F39" s="3">
        <f t="shared" si="18"/>
        <v>0.33333333333338544</v>
      </c>
      <c r="G39" s="1">
        <f t="shared" si="18"/>
        <v>0</v>
      </c>
      <c r="H39" s="1">
        <f t="shared" si="18"/>
        <v>0</v>
      </c>
      <c r="I39" s="1">
        <f t="shared" si="18"/>
        <v>0</v>
      </c>
      <c r="J39" s="1">
        <f t="shared" ref="J39:K39" si="19">(J21-J20)*100</f>
        <v>0</v>
      </c>
      <c r="K39" s="1">
        <f t="shared" si="19"/>
        <v>0</v>
      </c>
      <c r="L39" s="1">
        <f t="shared" ref="L39:M39" si="20">(L21-L20)*100</f>
        <v>-3.5000000000000142</v>
      </c>
      <c r="M39" s="3">
        <f t="shared" si="20"/>
        <v>3.3333333333333215</v>
      </c>
    </row>
    <row r="40" spans="2:13">
      <c r="B40" s="19" t="s">
        <v>87</v>
      </c>
      <c r="C40" s="1">
        <f>(C22-C20)*100</f>
        <v>0</v>
      </c>
      <c r="D40" s="1">
        <f t="shared" ref="D40:K40" si="21">(D22-D20)*100</f>
        <v>0</v>
      </c>
      <c r="E40" s="1">
        <f t="shared" si="21"/>
        <v>0</v>
      </c>
      <c r="F40" s="3">
        <f t="shared" si="21"/>
        <v>-2.3333333333333428</v>
      </c>
      <c r="G40" s="1">
        <f t="shared" si="21"/>
        <v>-2.0000000000000018</v>
      </c>
      <c r="H40" s="3">
        <f t="shared" si="21"/>
        <v>3.3333333333333215</v>
      </c>
      <c r="I40" s="1">
        <f t="shared" si="21"/>
        <v>0</v>
      </c>
      <c r="J40" s="1">
        <f t="shared" si="21"/>
        <v>0</v>
      </c>
      <c r="K40" s="1">
        <f t="shared" si="21"/>
        <v>0</v>
      </c>
      <c r="L40" s="1">
        <f t="shared" ref="L40:M40" si="22">(L22-L20)*100</f>
        <v>-4.5000000000000373</v>
      </c>
      <c r="M40" s="3">
        <f t="shared" si="22"/>
        <v>4.3333333333333002</v>
      </c>
    </row>
    <row r="41" spans="2:13">
      <c r="B41" s="17"/>
      <c r="C41" s="1"/>
      <c r="D41" s="1"/>
      <c r="E41" s="1"/>
      <c r="F41" s="1"/>
      <c r="G41" s="1"/>
      <c r="H41" s="1"/>
      <c r="I41" s="1"/>
      <c r="J41" s="1"/>
      <c r="K41" s="1"/>
    </row>
    <row r="42" spans="2:13">
      <c r="B42" s="17" t="s">
        <v>59</v>
      </c>
      <c r="C42" s="1">
        <f>(C25-C24)*100</f>
        <v>0</v>
      </c>
      <c r="D42" s="1">
        <f t="shared" ref="D42:I42" si="23">(D25-D24)*100</f>
        <v>0</v>
      </c>
      <c r="E42" s="1">
        <f t="shared" si="23"/>
        <v>0</v>
      </c>
      <c r="F42" s="1">
        <f t="shared" si="23"/>
        <v>-2.9999999999999805</v>
      </c>
      <c r="G42" s="1">
        <f t="shared" si="23"/>
        <v>0</v>
      </c>
      <c r="H42" s="1">
        <f t="shared" si="23"/>
        <v>1.0000000000000675</v>
      </c>
      <c r="I42" s="3">
        <f t="shared" si="23"/>
        <v>2.666666666666595</v>
      </c>
      <c r="J42" s="1">
        <f t="shared" ref="J42:K42" si="24">(J25-J24)*100</f>
        <v>0</v>
      </c>
      <c r="K42" s="1">
        <f t="shared" si="24"/>
        <v>-0.99999999999997868</v>
      </c>
      <c r="L42" s="1">
        <f t="shared" ref="L42:M42" si="25">(L25-L24)*100</f>
        <v>-4.9999999999999822</v>
      </c>
      <c r="M42" s="3">
        <f t="shared" si="25"/>
        <v>-0.33333333333338544</v>
      </c>
    </row>
    <row r="43" spans="2:13">
      <c r="B43" s="19" t="s">
        <v>88</v>
      </c>
      <c r="C43" s="1">
        <f>(C26-C24)*100</f>
        <v>0</v>
      </c>
      <c r="D43" s="1">
        <f t="shared" ref="D43:K43" si="26">(D26-D24)*100</f>
        <v>0</v>
      </c>
      <c r="E43" s="1">
        <f t="shared" si="26"/>
        <v>0</v>
      </c>
      <c r="F43" s="3">
        <f t="shared" si="26"/>
        <v>-2.3333333333333428</v>
      </c>
      <c r="G43" s="3">
        <f t="shared" si="26"/>
        <v>-0.66666666666668206</v>
      </c>
      <c r="H43" s="3">
        <f t="shared" si="26"/>
        <v>0.66666666666668206</v>
      </c>
      <c r="I43" s="1">
        <f t="shared" si="26"/>
        <v>0.99999999999997868</v>
      </c>
      <c r="J43" s="1">
        <f t="shared" si="26"/>
        <v>0</v>
      </c>
      <c r="K43" s="1">
        <f t="shared" si="26"/>
        <v>-0.99999999999997868</v>
      </c>
      <c r="L43" s="1">
        <f t="shared" ref="L43:M43" si="27">(L26-L24)*100</f>
        <v>-3.5000000000000142</v>
      </c>
      <c r="M43" s="3">
        <f t="shared" si="27"/>
        <v>1.3333333333332753</v>
      </c>
    </row>
    <row r="44" spans="2:13"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2:13">
      <c r="B45" s="17" t="s">
        <v>62</v>
      </c>
      <c r="C45" s="1">
        <f t="shared" ref="C45:K45" si="28">C28+C30+C33+C36</f>
        <v>0</v>
      </c>
      <c r="D45" s="1">
        <f t="shared" si="28"/>
        <v>0</v>
      </c>
      <c r="E45" s="1">
        <f t="shared" si="28"/>
        <v>0</v>
      </c>
      <c r="F45" s="3">
        <f t="shared" si="28"/>
        <v>-0.66666666666672647</v>
      </c>
      <c r="G45" s="3">
        <f t="shared" si="28"/>
        <v>0.33333333333342985</v>
      </c>
      <c r="H45" s="1">
        <f t="shared" si="28"/>
        <v>0</v>
      </c>
      <c r="I45" s="3">
        <f t="shared" si="28"/>
        <v>-3.6666666666666625</v>
      </c>
      <c r="J45" s="1">
        <f t="shared" si="28"/>
        <v>-2.9999999999999361</v>
      </c>
      <c r="K45" s="1">
        <f t="shared" si="28"/>
        <v>-3.0000000000001137</v>
      </c>
      <c r="L45" s="3">
        <f t="shared" ref="L45:M45" si="29">L28+L30+L33+L36</f>
        <v>12.333330000000009</v>
      </c>
      <c r="M45" s="1">
        <f t="shared" si="29"/>
        <v>-15.99999999999997</v>
      </c>
    </row>
    <row r="46" spans="2:13">
      <c r="B46" s="19" t="s">
        <v>89</v>
      </c>
      <c r="C46" s="1">
        <f>C28+C31+C34+C37</f>
        <v>12.000000000000011</v>
      </c>
      <c r="D46" s="1">
        <f t="shared" ref="D46:K46" si="30">D28+D31+D34+D37</f>
        <v>12.000000000000011</v>
      </c>
      <c r="E46" s="1">
        <f t="shared" si="30"/>
        <v>0</v>
      </c>
      <c r="F46" s="1">
        <f t="shared" si="30"/>
        <v>3.9999999999999591</v>
      </c>
      <c r="G46" s="3">
        <f t="shared" si="30"/>
        <v>-1.6666666666666163</v>
      </c>
      <c r="H46" s="3">
        <f t="shared" si="30"/>
        <v>-9.3333333333333268</v>
      </c>
      <c r="I46" s="3">
        <f t="shared" si="30"/>
        <v>-14.333333333333309</v>
      </c>
      <c r="J46" s="1">
        <f t="shared" si="30"/>
        <v>-3.9999999999999147</v>
      </c>
      <c r="K46" s="1">
        <f t="shared" si="30"/>
        <v>-2.0000000000000462</v>
      </c>
      <c r="L46" s="1">
        <f t="shared" ref="L46:M46" si="31">L28+L31+L34+L37</f>
        <v>11.999996666666624</v>
      </c>
      <c r="M46" s="3">
        <f t="shared" si="31"/>
        <v>-15.666666666666718</v>
      </c>
    </row>
    <row r="47" spans="2:13">
      <c r="B47" s="17" t="s">
        <v>63</v>
      </c>
      <c r="C47" s="1">
        <f t="shared" ref="C47:K47" si="32">C28+C30+C33+C36+C39+C42</f>
        <v>0</v>
      </c>
      <c r="D47" s="1">
        <f t="shared" si="32"/>
        <v>0</v>
      </c>
      <c r="E47" s="1">
        <f t="shared" si="32"/>
        <v>0</v>
      </c>
      <c r="F47" s="3">
        <f t="shared" si="32"/>
        <v>-3.3333333333333215</v>
      </c>
      <c r="G47" s="3">
        <f t="shared" si="32"/>
        <v>0.33333333333342985</v>
      </c>
      <c r="H47" s="1">
        <f t="shared" si="32"/>
        <v>1.0000000000000675</v>
      </c>
      <c r="I47" s="1">
        <f t="shared" si="32"/>
        <v>-1.0000000000000675</v>
      </c>
      <c r="J47" s="1">
        <f t="shared" si="32"/>
        <v>-2.9999999999999361</v>
      </c>
      <c r="K47" s="1">
        <f t="shared" si="32"/>
        <v>-4.0000000000000924</v>
      </c>
      <c r="L47" s="3">
        <f t="shared" ref="L47:M47" si="33">L28+L30+L33+L36+L39+L42</f>
        <v>3.8333300000000126</v>
      </c>
      <c r="M47" s="1">
        <f t="shared" si="33"/>
        <v>-13.000000000000034</v>
      </c>
    </row>
    <row r="48" spans="2:13">
      <c r="B48" s="19" t="s">
        <v>90</v>
      </c>
      <c r="C48" s="1">
        <f>C28+C31+C34+C37+C40+C43</f>
        <v>12.000000000000011</v>
      </c>
      <c r="D48" s="1">
        <f t="shared" ref="D48:K48" si="34">D28+D31+D34+D37+D40+D43</f>
        <v>12.000000000000011</v>
      </c>
      <c r="E48" s="1">
        <f t="shared" si="34"/>
        <v>0</v>
      </c>
      <c r="F48" s="3">
        <f t="shared" si="34"/>
        <v>-0.66666666666672647</v>
      </c>
      <c r="G48" s="3">
        <f t="shared" si="34"/>
        <v>-4.3333333333333002</v>
      </c>
      <c r="H48" s="3">
        <f t="shared" si="34"/>
        <v>-5.3333333333333233</v>
      </c>
      <c r="I48" s="3">
        <f t="shared" si="34"/>
        <v>-13.33333333333333</v>
      </c>
      <c r="J48" s="1">
        <f t="shared" si="34"/>
        <v>-3.9999999999999147</v>
      </c>
      <c r="K48" s="1">
        <f t="shared" si="34"/>
        <v>-3.0000000000000249</v>
      </c>
      <c r="L48" s="3">
        <f t="shared" ref="L48:M48" si="35">L28+L31+L34+L37+L40+L43</f>
        <v>3.9999966666665721</v>
      </c>
      <c r="M48" s="1">
        <f t="shared" si="35"/>
        <v>-10.000000000000142</v>
      </c>
    </row>
  </sheetData>
  <mergeCells count="4">
    <mergeCell ref="J1:K1"/>
    <mergeCell ref="F1:I1"/>
    <mergeCell ref="C1:E1"/>
    <mergeCell ref="L1:M1"/>
  </mergeCells>
  <pageMargins left="0.7" right="0.7" top="0.75" bottom="0.75" header="0.3" footer="0.3"/>
  <pageSetup orientation="portrait" verticalDpi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H62"/>
  <sheetViews>
    <sheetView workbookViewId="0">
      <selection activeCell="C59" sqref="C59:D62"/>
    </sheetView>
  </sheetViews>
  <sheetFormatPr defaultRowHeight="15"/>
  <cols>
    <col min="1" max="1" width="4.85546875" customWidth="1"/>
    <col min="2" max="2" width="18.42578125" customWidth="1"/>
    <col min="3" max="5" width="10.5703125" style="2" customWidth="1"/>
    <col min="7" max="8" width="9.28515625" style="9" bestFit="1" customWidth="1"/>
  </cols>
  <sheetData>
    <row r="1" spans="2:8">
      <c r="C1" s="26" t="s">
        <v>9</v>
      </c>
      <c r="D1" s="26"/>
      <c r="E1" s="26"/>
    </row>
    <row r="2" spans="2:8">
      <c r="B2" s="2" t="s">
        <v>5</v>
      </c>
      <c r="C2" s="2" t="s">
        <v>6</v>
      </c>
      <c r="D2" s="2" t="s">
        <v>7</v>
      </c>
      <c r="E2" s="2" t="s">
        <v>8</v>
      </c>
      <c r="F2" s="7"/>
      <c r="G2" s="9" t="s">
        <v>39</v>
      </c>
      <c r="H2" s="9" t="s">
        <v>40</v>
      </c>
    </row>
    <row r="4" spans="2:8">
      <c r="B4" s="5">
        <v>22398</v>
      </c>
      <c r="C4" s="2">
        <v>2.2599999999999998</v>
      </c>
      <c r="D4" s="2">
        <v>2.27</v>
      </c>
      <c r="E4" s="2">
        <v>2.2400000000000002</v>
      </c>
      <c r="F4" s="7"/>
      <c r="G4" s="9">
        <f>(D4-C4)*100</f>
        <v>1.0000000000000231</v>
      </c>
      <c r="H4" s="9">
        <f>(E4-C4)*100</f>
        <v>-1.9999999999999574</v>
      </c>
    </row>
    <row r="5" spans="2:8">
      <c r="B5" s="5">
        <v>22405</v>
      </c>
      <c r="C5" s="2">
        <v>2.33</v>
      </c>
      <c r="D5" s="2">
        <v>2.2999999999999998</v>
      </c>
      <c r="E5" s="2">
        <v>2.2749999999999999</v>
      </c>
      <c r="F5" s="7"/>
      <c r="G5" s="9">
        <f t="shared" ref="G5:G29" si="0">(D5-C5)*100</f>
        <v>-3.0000000000000249</v>
      </c>
      <c r="H5" s="9">
        <f t="shared" ref="H5:H29" si="1">(E5-C5)*100</f>
        <v>-5.500000000000016</v>
      </c>
    </row>
    <row r="6" spans="2:8">
      <c r="B6" s="5">
        <v>22412</v>
      </c>
      <c r="C6" s="2">
        <v>2.2000000000000002</v>
      </c>
      <c r="D6" s="2">
        <v>2.25</v>
      </c>
      <c r="E6" s="2">
        <v>2.2999999999999998</v>
      </c>
      <c r="F6" s="7"/>
      <c r="G6" s="9">
        <f t="shared" si="0"/>
        <v>4.9999999999999822</v>
      </c>
      <c r="H6" s="9">
        <f t="shared" si="1"/>
        <v>9.9999999999999645</v>
      </c>
    </row>
    <row r="7" spans="2:8">
      <c r="B7" s="6" t="s">
        <v>18</v>
      </c>
      <c r="C7" s="2">
        <f>AVERAGE(C4:C6)</f>
        <v>2.2633333333333332</v>
      </c>
      <c r="D7" s="2">
        <f>AVERAGE(D4:D6)</f>
        <v>2.2733333333333334</v>
      </c>
      <c r="E7" s="9">
        <f>AVERAGE(E4:E6)</f>
        <v>2.2716666666666669</v>
      </c>
      <c r="F7" s="7"/>
      <c r="G7" s="9">
        <f t="shared" si="0"/>
        <v>1.0000000000000231</v>
      </c>
      <c r="H7" s="8">
        <f t="shared" si="1"/>
        <v>0.83333333333337478</v>
      </c>
    </row>
    <row r="8" spans="2:8">
      <c r="B8" s="6"/>
    </row>
    <row r="9" spans="2:8">
      <c r="B9" s="6" t="s">
        <v>10</v>
      </c>
      <c r="C9" s="2">
        <v>2.79</v>
      </c>
      <c r="D9" s="2">
        <v>2.78</v>
      </c>
      <c r="E9" s="2">
        <v>2.81</v>
      </c>
      <c r="F9" s="7"/>
      <c r="G9" s="9">
        <f t="shared" si="0"/>
        <v>-1.0000000000000231</v>
      </c>
      <c r="H9" s="9">
        <f t="shared" si="1"/>
        <v>2.0000000000000018</v>
      </c>
    </row>
    <row r="10" spans="2:8">
      <c r="B10" s="6" t="s">
        <v>10</v>
      </c>
      <c r="C10" s="2">
        <v>2.82</v>
      </c>
      <c r="D10" s="2">
        <v>2.78</v>
      </c>
      <c r="E10" s="9">
        <v>2.81</v>
      </c>
      <c r="F10" s="7"/>
      <c r="G10" s="9">
        <f t="shared" si="0"/>
        <v>-4.0000000000000036</v>
      </c>
      <c r="H10" s="9">
        <f t="shared" si="1"/>
        <v>-0.99999999999997868</v>
      </c>
    </row>
    <row r="11" spans="2:8">
      <c r="B11" s="6" t="s">
        <v>10</v>
      </c>
      <c r="C11" s="2">
        <v>2.75</v>
      </c>
      <c r="D11" s="2">
        <v>2.78</v>
      </c>
      <c r="E11" s="9">
        <v>2.81</v>
      </c>
      <c r="F11" s="7"/>
      <c r="G11" s="9">
        <f t="shared" si="0"/>
        <v>2.9999999999999805</v>
      </c>
      <c r="H11" s="9">
        <f t="shared" si="1"/>
        <v>6.0000000000000053</v>
      </c>
    </row>
    <row r="12" spans="2:8">
      <c r="B12" s="6" t="s">
        <v>19</v>
      </c>
      <c r="C12" s="2">
        <f>AVERAGE(C9:C11)</f>
        <v>2.7866666666666666</v>
      </c>
      <c r="D12" s="2">
        <f>AVERAGE(D9:D11)</f>
        <v>2.78</v>
      </c>
      <c r="E12" s="9">
        <f>AVERAGE(E9:E11)</f>
        <v>2.81</v>
      </c>
      <c r="F12" s="7"/>
      <c r="G12" s="8">
        <f t="shared" si="0"/>
        <v>-0.66666666666668206</v>
      </c>
      <c r="H12" s="8">
        <f t="shared" si="1"/>
        <v>2.3333333333333428</v>
      </c>
    </row>
    <row r="13" spans="2:8">
      <c r="B13" s="6"/>
    </row>
    <row r="14" spans="2:8">
      <c r="B14" s="6" t="s">
        <v>12</v>
      </c>
      <c r="C14" s="2">
        <v>2.86</v>
      </c>
      <c r="D14" s="2">
        <v>2.83</v>
      </c>
      <c r="E14" s="2">
        <v>2.91</v>
      </c>
      <c r="F14" s="7"/>
      <c r="G14" s="9">
        <f t="shared" si="0"/>
        <v>-2.9999999999999805</v>
      </c>
      <c r="H14" s="9">
        <f t="shared" si="1"/>
        <v>5.0000000000000266</v>
      </c>
    </row>
    <row r="15" spans="2:8">
      <c r="B15" s="6" t="s">
        <v>11</v>
      </c>
      <c r="C15" s="2">
        <v>3.17</v>
      </c>
      <c r="D15" s="2">
        <v>3.07</v>
      </c>
      <c r="E15" s="2">
        <v>3.1</v>
      </c>
      <c r="F15" s="7"/>
      <c r="G15" s="9">
        <f t="shared" si="0"/>
        <v>-10.000000000000009</v>
      </c>
      <c r="H15" s="9">
        <f t="shared" si="1"/>
        <v>-6.999999999999984</v>
      </c>
    </row>
    <row r="16" spans="2:8">
      <c r="B16" s="6" t="s">
        <v>13</v>
      </c>
      <c r="C16" s="2">
        <v>3.12</v>
      </c>
      <c r="D16" s="2">
        <v>3.12</v>
      </c>
      <c r="E16" s="2">
        <v>3.12</v>
      </c>
      <c r="F16" s="7"/>
      <c r="G16" s="9">
        <f t="shared" si="0"/>
        <v>0</v>
      </c>
      <c r="H16" s="9">
        <f t="shared" si="1"/>
        <v>0</v>
      </c>
    </row>
    <row r="17" spans="2:8">
      <c r="B17" s="6" t="s">
        <v>20</v>
      </c>
      <c r="C17" s="2">
        <f>AVERAGE(C14:C16)</f>
        <v>3.0499999999999994</v>
      </c>
      <c r="D17" s="2">
        <f>AVERAGE(D14:D16)</f>
        <v>3.0066666666666664</v>
      </c>
      <c r="E17" s="9">
        <f>AVERAGE(E14:E16)</f>
        <v>3.043333333333333</v>
      </c>
      <c r="F17" s="7"/>
      <c r="G17" s="8">
        <f t="shared" si="0"/>
        <v>-4.3333333333333002</v>
      </c>
      <c r="H17" s="8">
        <f t="shared" si="1"/>
        <v>-0.66666666666663765</v>
      </c>
    </row>
    <row r="18" spans="2:8">
      <c r="B18" s="6"/>
    </row>
    <row r="19" spans="2:8">
      <c r="B19" s="6" t="s">
        <v>24</v>
      </c>
      <c r="C19" s="2">
        <v>3.62</v>
      </c>
      <c r="D19" s="2">
        <v>3.57</v>
      </c>
      <c r="E19" s="2">
        <v>3.56</v>
      </c>
      <c r="F19" s="7"/>
      <c r="G19" s="9">
        <f t="shared" si="0"/>
        <v>-5.0000000000000266</v>
      </c>
      <c r="H19" s="9">
        <f t="shared" si="1"/>
        <v>-6.0000000000000053</v>
      </c>
    </row>
    <row r="20" spans="2:8">
      <c r="B20" s="6" t="s">
        <v>14</v>
      </c>
      <c r="C20" s="2">
        <v>3.51</v>
      </c>
      <c r="D20" s="2">
        <v>3.49</v>
      </c>
      <c r="E20" s="2">
        <v>3.46</v>
      </c>
      <c r="F20" s="7"/>
      <c r="G20" s="9">
        <f t="shared" si="0"/>
        <v>-1.9999999999999574</v>
      </c>
      <c r="H20" s="9">
        <f t="shared" si="1"/>
        <v>-4.9999999999999822</v>
      </c>
    </row>
    <row r="21" spans="2:8">
      <c r="B21" s="6" t="s">
        <v>21</v>
      </c>
      <c r="C21" s="2">
        <f>AVERAGE(C19:C20)</f>
        <v>3.5649999999999999</v>
      </c>
      <c r="D21" s="2">
        <f>AVERAGE(D19:D20)</f>
        <v>3.5300000000000002</v>
      </c>
      <c r="E21" s="9">
        <f>AVERAGE(E19:E20)</f>
        <v>3.51</v>
      </c>
      <c r="F21" s="7"/>
      <c r="G21" s="9">
        <f t="shared" si="0"/>
        <v>-3.4999999999999698</v>
      </c>
      <c r="H21" s="9">
        <f t="shared" si="1"/>
        <v>-5.500000000000016</v>
      </c>
    </row>
    <row r="22" spans="2:8">
      <c r="B22" s="6"/>
    </row>
    <row r="23" spans="2:8">
      <c r="B23" s="6" t="s">
        <v>25</v>
      </c>
      <c r="C23" s="2">
        <v>3.77</v>
      </c>
      <c r="D23" s="2">
        <v>3.72</v>
      </c>
      <c r="E23" s="2">
        <v>3.7</v>
      </c>
      <c r="G23" s="9">
        <f t="shared" si="0"/>
        <v>-4.9999999999999822</v>
      </c>
      <c r="H23" s="9">
        <f t="shared" si="1"/>
        <v>-6.999999999999984</v>
      </c>
    </row>
    <row r="24" spans="2:8">
      <c r="B24" s="6" t="s">
        <v>15</v>
      </c>
      <c r="C24" s="2">
        <v>3.74</v>
      </c>
      <c r="D24" s="2">
        <v>3.71</v>
      </c>
      <c r="E24" s="2">
        <v>3.67</v>
      </c>
      <c r="F24" s="7"/>
      <c r="G24" s="9">
        <f t="shared" si="0"/>
        <v>-3.0000000000000249</v>
      </c>
      <c r="H24" s="9">
        <f t="shared" si="1"/>
        <v>-7.0000000000000284</v>
      </c>
    </row>
    <row r="25" spans="2:8">
      <c r="B25" s="6" t="s">
        <v>16</v>
      </c>
      <c r="C25" s="2">
        <v>3.84</v>
      </c>
      <c r="D25" s="2">
        <v>3.81</v>
      </c>
      <c r="E25" s="2">
        <v>3.77</v>
      </c>
      <c r="F25" s="7"/>
      <c r="G25" s="9">
        <f t="shared" si="0"/>
        <v>-2.9999999999999805</v>
      </c>
      <c r="H25" s="9">
        <f t="shared" si="1"/>
        <v>-6.999999999999984</v>
      </c>
    </row>
    <row r="26" spans="2:8">
      <c r="B26" s="6" t="s">
        <v>22</v>
      </c>
      <c r="C26" s="2">
        <f>AVERAGE(C23:C25)</f>
        <v>3.7833333333333332</v>
      </c>
      <c r="D26" s="2">
        <f>AVERAGE(D23:D25)</f>
        <v>3.7466666666666666</v>
      </c>
      <c r="E26" s="9">
        <f>AVERAGE(E23:E25)</f>
        <v>3.7133333333333334</v>
      </c>
      <c r="F26" s="7"/>
      <c r="G26" s="8">
        <f t="shared" si="0"/>
        <v>-3.6666666666666625</v>
      </c>
      <c r="H26" s="9">
        <f t="shared" si="1"/>
        <v>-6.999999999999984</v>
      </c>
    </row>
    <row r="27" spans="2:8">
      <c r="B27" s="6"/>
    </row>
    <row r="28" spans="2:8">
      <c r="B28" s="6" t="s">
        <v>26</v>
      </c>
      <c r="C28" s="2">
        <v>3.84</v>
      </c>
      <c r="D28" s="2">
        <v>3.81</v>
      </c>
      <c r="E28" s="2">
        <v>3.8</v>
      </c>
      <c r="F28" s="7"/>
      <c r="G28" s="9">
        <f t="shared" si="0"/>
        <v>-2.9999999999999805</v>
      </c>
      <c r="H28" s="9">
        <f t="shared" si="1"/>
        <v>-4.0000000000000036</v>
      </c>
    </row>
    <row r="29" spans="2:8">
      <c r="B29" s="6" t="s">
        <v>17</v>
      </c>
      <c r="C29" s="2">
        <v>3.96</v>
      </c>
      <c r="D29" s="2">
        <v>3.91</v>
      </c>
      <c r="E29" s="2">
        <v>3.89</v>
      </c>
      <c r="F29" s="7"/>
      <c r="G29" s="9">
        <f t="shared" si="0"/>
        <v>-4.9999999999999822</v>
      </c>
      <c r="H29" s="9">
        <f t="shared" si="1"/>
        <v>-6.999999999999984</v>
      </c>
    </row>
    <row r="30" spans="2:8">
      <c r="B30" s="6" t="s">
        <v>23</v>
      </c>
      <c r="C30" s="2">
        <f>AVERAGE(C28:C29)</f>
        <v>3.9</v>
      </c>
      <c r="D30" s="2">
        <f>AVERAGE(D28:D29)</f>
        <v>3.8600000000000003</v>
      </c>
      <c r="E30" s="9">
        <f>AVERAGE(E28:E29)</f>
        <v>3.8449999999999998</v>
      </c>
      <c r="F30" s="7"/>
      <c r="G30" s="9">
        <f t="shared" ref="G30" si="2">(D30-C30)*100</f>
        <v>-3.9999999999999591</v>
      </c>
      <c r="H30" s="9">
        <f t="shared" ref="H30" si="3">(E30-C30)*100</f>
        <v>-5.500000000000016</v>
      </c>
    </row>
    <row r="32" spans="2:8">
      <c r="B32" s="20" t="s">
        <v>64</v>
      </c>
    </row>
    <row r="33" spans="2:8">
      <c r="B33" s="18" t="s">
        <v>65</v>
      </c>
      <c r="C33" s="2">
        <v>4.3099999999999996</v>
      </c>
      <c r="D33" s="2">
        <v>4.3</v>
      </c>
      <c r="E33" s="2">
        <v>4.29</v>
      </c>
      <c r="G33" s="16">
        <f>(D33-C33)*100</f>
        <v>-0.99999999999997868</v>
      </c>
      <c r="H33" s="16">
        <f>(E33-C33)*100</f>
        <v>-1.9999999999999574</v>
      </c>
    </row>
    <row r="34" spans="2:8">
      <c r="B34" s="18" t="s">
        <v>66</v>
      </c>
      <c r="C34" s="2">
        <v>5.09</v>
      </c>
      <c r="D34" s="2">
        <v>5.0999999999999996</v>
      </c>
      <c r="E34" s="2">
        <v>5.08</v>
      </c>
      <c r="G34" s="16">
        <f>(D34-C34)*100</f>
        <v>0.99999999999997868</v>
      </c>
      <c r="H34" s="16">
        <f>(E34-C34)*100</f>
        <v>-0.99999999999997868</v>
      </c>
    </row>
    <row r="36" spans="2:8">
      <c r="B36" t="s">
        <v>67</v>
      </c>
    </row>
    <row r="37" spans="2:8">
      <c r="B37" s="18" t="s">
        <v>68</v>
      </c>
      <c r="C37" s="2">
        <v>2.29</v>
      </c>
      <c r="D37" s="2">
        <v>2.2400000000000002</v>
      </c>
      <c r="E37" s="2">
        <v>2.23</v>
      </c>
      <c r="G37" s="17">
        <f>(D37-C37)*100</f>
        <v>-4.9999999999999822</v>
      </c>
      <c r="H37" s="17">
        <f>(E37-C37)*100</f>
        <v>-6.0000000000000053</v>
      </c>
    </row>
    <row r="38" spans="2:8">
      <c r="B38" s="6" t="s">
        <v>69</v>
      </c>
      <c r="C38" s="2">
        <v>2.31</v>
      </c>
      <c r="D38" s="2">
        <v>2.39</v>
      </c>
      <c r="E38" s="2">
        <v>2.36</v>
      </c>
      <c r="G38" s="17">
        <f>(D38-C38)*100</f>
        <v>8.0000000000000071</v>
      </c>
      <c r="H38" s="17">
        <f>(E38-C38)*100</f>
        <v>4.9999999999999822</v>
      </c>
    </row>
    <row r="39" spans="2:8">
      <c r="B39" s="18"/>
    </row>
    <row r="40" spans="2:8">
      <c r="B40" s="18" t="s">
        <v>10</v>
      </c>
      <c r="C40" s="2">
        <v>2.83</v>
      </c>
      <c r="D40" s="2">
        <v>2.82</v>
      </c>
      <c r="E40" s="2">
        <v>2.82</v>
      </c>
      <c r="G40" s="17">
        <f>(D40-C40)*100</f>
        <v>-1.0000000000000231</v>
      </c>
      <c r="H40" s="17">
        <f>(E40-C40)*100</f>
        <v>-1.0000000000000231</v>
      </c>
    </row>
    <row r="41" spans="2:8">
      <c r="B41" s="18" t="s">
        <v>97</v>
      </c>
      <c r="C41" s="24">
        <v>3</v>
      </c>
      <c r="D41" s="2">
        <v>2.98</v>
      </c>
      <c r="E41" s="24">
        <v>2.98</v>
      </c>
      <c r="G41" s="24">
        <f t="shared" ref="G41:G45" si="4">(D41-C41)*100</f>
        <v>-2.0000000000000018</v>
      </c>
      <c r="H41" s="24">
        <f t="shared" ref="H41:H45" si="5">(E41-C41)*100</f>
        <v>-2.0000000000000018</v>
      </c>
    </row>
    <row r="42" spans="2:8">
      <c r="B42" s="18" t="s">
        <v>70</v>
      </c>
      <c r="C42" s="2">
        <v>3.19</v>
      </c>
      <c r="D42" s="2">
        <v>3.19</v>
      </c>
      <c r="E42" s="2">
        <v>3.19</v>
      </c>
      <c r="G42" s="24">
        <f t="shared" si="4"/>
        <v>0</v>
      </c>
      <c r="H42" s="24">
        <f t="shared" si="5"/>
        <v>0</v>
      </c>
    </row>
    <row r="43" spans="2:8">
      <c r="B43" s="18" t="s">
        <v>71</v>
      </c>
      <c r="C43" s="2">
        <v>3.83</v>
      </c>
      <c r="D43" s="2">
        <v>3.83</v>
      </c>
      <c r="E43" s="2">
        <v>3.83</v>
      </c>
      <c r="G43" s="24">
        <f t="shared" si="4"/>
        <v>0</v>
      </c>
      <c r="H43" s="24">
        <f t="shared" si="5"/>
        <v>0</v>
      </c>
    </row>
    <row r="44" spans="2:8">
      <c r="B44" s="18" t="s">
        <v>99</v>
      </c>
      <c r="C44" s="24">
        <v>4.07</v>
      </c>
      <c r="D44" s="2">
        <v>4.07</v>
      </c>
      <c r="E44" s="24">
        <v>4.0599999999999996</v>
      </c>
      <c r="G44" s="24">
        <f t="shared" si="4"/>
        <v>0</v>
      </c>
      <c r="H44" s="24">
        <f t="shared" si="5"/>
        <v>-1.0000000000000675</v>
      </c>
    </row>
    <row r="45" spans="2:8">
      <c r="B45" s="18" t="s">
        <v>72</v>
      </c>
      <c r="C45" s="2">
        <v>4.0999999999999996</v>
      </c>
      <c r="D45" s="2">
        <v>4.0999999999999996</v>
      </c>
      <c r="E45" s="2">
        <v>4.08</v>
      </c>
      <c r="G45" s="24">
        <f t="shared" si="4"/>
        <v>0</v>
      </c>
      <c r="H45" s="24">
        <f t="shared" si="5"/>
        <v>-1.9999999999999574</v>
      </c>
    </row>
    <row r="47" spans="2:8">
      <c r="B47" s="22" t="s">
        <v>81</v>
      </c>
    </row>
    <row r="48" spans="2:8">
      <c r="B48" s="6" t="s">
        <v>68</v>
      </c>
      <c r="C48" s="2">
        <v>2.2400000000000002</v>
      </c>
      <c r="D48" s="2">
        <v>2.2200000000000002</v>
      </c>
      <c r="E48" s="2">
        <v>2.16</v>
      </c>
      <c r="G48" s="19">
        <f>(D48-C48)*100</f>
        <v>-2.0000000000000018</v>
      </c>
      <c r="H48" s="19">
        <f>(E48-C48)*100</f>
        <v>-8.0000000000000071</v>
      </c>
    </row>
    <row r="49" spans="2:8">
      <c r="B49" s="6" t="s">
        <v>73</v>
      </c>
      <c r="C49" s="2">
        <v>2.3199999999999998</v>
      </c>
      <c r="D49" s="2">
        <v>2.2999999999999998</v>
      </c>
      <c r="E49" s="2">
        <v>2.2400000000000002</v>
      </c>
      <c r="G49" s="19">
        <f>(D49-C49)*100</f>
        <v>-2.0000000000000018</v>
      </c>
      <c r="H49" s="19">
        <f>(E49-C49)*100</f>
        <v>-7.9999999999999627</v>
      </c>
    </row>
    <row r="50" spans="2:8">
      <c r="B50" s="6"/>
    </row>
    <row r="51" spans="2:8">
      <c r="B51" s="6" t="s">
        <v>10</v>
      </c>
      <c r="C51" s="2">
        <v>2.83</v>
      </c>
      <c r="D51" s="2">
        <v>2.83</v>
      </c>
      <c r="E51" s="2">
        <v>2.79</v>
      </c>
      <c r="G51" s="19">
        <f>(D51-C51)*100</f>
        <v>0</v>
      </c>
      <c r="H51" s="19">
        <f>(E51-C51)*100</f>
        <v>-4.0000000000000036</v>
      </c>
    </row>
    <row r="52" spans="2:8">
      <c r="B52" s="6" t="s">
        <v>36</v>
      </c>
      <c r="C52" s="24">
        <v>2.86</v>
      </c>
      <c r="D52" s="2">
        <v>2.86</v>
      </c>
      <c r="E52" s="24">
        <v>2.75</v>
      </c>
      <c r="G52" s="24">
        <f t="shared" ref="G52:G55" si="6">(D52-C52)*100</f>
        <v>0</v>
      </c>
      <c r="H52" s="24">
        <f t="shared" ref="H52:H55" si="7">(E52-C52)*100</f>
        <v>-10.999999999999988</v>
      </c>
    </row>
    <row r="53" spans="2:8">
      <c r="B53" s="6" t="s">
        <v>35</v>
      </c>
      <c r="C53" s="2">
        <v>3.3</v>
      </c>
      <c r="D53" s="2">
        <v>3.3</v>
      </c>
      <c r="E53" s="2">
        <v>3.3</v>
      </c>
      <c r="G53" s="24">
        <f t="shared" si="6"/>
        <v>0</v>
      </c>
      <c r="H53" s="24">
        <f t="shared" si="7"/>
        <v>0</v>
      </c>
    </row>
    <row r="54" spans="2:8">
      <c r="B54" s="6" t="s">
        <v>98</v>
      </c>
      <c r="C54" s="24">
        <v>3.69</v>
      </c>
      <c r="D54" s="2">
        <v>3.69</v>
      </c>
      <c r="E54" s="24">
        <v>3.69</v>
      </c>
      <c r="G54" s="24">
        <f t="shared" si="6"/>
        <v>0</v>
      </c>
      <c r="H54" s="24">
        <f t="shared" si="7"/>
        <v>0</v>
      </c>
    </row>
    <row r="55" spans="2:8">
      <c r="B55" s="6" t="s">
        <v>24</v>
      </c>
      <c r="C55" s="2">
        <v>3.59</v>
      </c>
      <c r="D55" s="2">
        <v>3.59</v>
      </c>
      <c r="E55" s="2">
        <v>3.59</v>
      </c>
      <c r="G55" s="24">
        <f t="shared" si="6"/>
        <v>0</v>
      </c>
      <c r="H55" s="24">
        <f t="shared" si="7"/>
        <v>0</v>
      </c>
    </row>
    <row r="56" spans="2:8">
      <c r="B56" s="6" t="s">
        <v>82</v>
      </c>
      <c r="C56" s="2">
        <v>4.04</v>
      </c>
      <c r="D56" s="2">
        <v>4.04</v>
      </c>
      <c r="E56" s="2">
        <v>4.04</v>
      </c>
      <c r="G56" s="19">
        <f>(D56-C56)*100</f>
        <v>0</v>
      </c>
      <c r="H56" s="19">
        <f>(E56-C56)*100</f>
        <v>0</v>
      </c>
    </row>
    <row r="58" spans="2:8">
      <c r="B58" s="20" t="s">
        <v>83</v>
      </c>
    </row>
    <row r="59" spans="2:8">
      <c r="B59" s="6" t="s">
        <v>1</v>
      </c>
      <c r="C59" s="11">
        <f>(C40+C51+C52)/3</f>
        <v>2.84</v>
      </c>
      <c r="D59" s="11">
        <f t="shared" ref="D59:E59" si="8">(D40+D51+D52)/3</f>
        <v>2.8366666666666664</v>
      </c>
      <c r="E59" s="11">
        <f t="shared" si="8"/>
        <v>2.7866666666666666</v>
      </c>
      <c r="G59" s="8">
        <f>(D59-C59)*100</f>
        <v>-0.33333333333334103</v>
      </c>
      <c r="H59" s="8">
        <f>(E59-C59)*100</f>
        <v>-5.3333333333333233</v>
      </c>
    </row>
    <row r="60" spans="2:8">
      <c r="B60" s="6" t="s">
        <v>2</v>
      </c>
      <c r="C60" s="11">
        <f>(C41+C42+C53)/3</f>
        <v>3.1633333333333327</v>
      </c>
      <c r="D60" s="11">
        <f t="shared" ref="D60:E60" si="9">(D41+D42+D53)/3</f>
        <v>3.1566666666666663</v>
      </c>
      <c r="E60" s="11">
        <f t="shared" si="9"/>
        <v>3.1566666666666663</v>
      </c>
      <c r="G60" s="8">
        <f>(D60-C60)*100</f>
        <v>-0.66666666666663765</v>
      </c>
      <c r="H60" s="8">
        <f>(E60-C60)*100</f>
        <v>-0.66666666666663765</v>
      </c>
    </row>
    <row r="61" spans="2:8">
      <c r="B61" s="6" t="s">
        <v>3</v>
      </c>
      <c r="C61" s="11">
        <f>(C43+C54+C55)/3</f>
        <v>3.7033333333333331</v>
      </c>
      <c r="D61" s="11">
        <f t="shared" ref="D61:E61" si="10">(D43+D54+D55)/3</f>
        <v>3.7033333333333331</v>
      </c>
      <c r="E61" s="11">
        <f t="shared" si="10"/>
        <v>3.7033333333333331</v>
      </c>
      <c r="G61" s="8">
        <f>(D61-C61)*100</f>
        <v>0</v>
      </c>
      <c r="H61" s="8">
        <f>(E61-C61)*100</f>
        <v>0</v>
      </c>
    </row>
    <row r="62" spans="2:8">
      <c r="B62" s="6" t="s">
        <v>4</v>
      </c>
      <c r="C62" s="11">
        <f>(C44+C45+C56)/3</f>
        <v>4.07</v>
      </c>
      <c r="D62" s="11">
        <f t="shared" ref="D62:E62" si="11">(D44+D45+D56)/3</f>
        <v>4.07</v>
      </c>
      <c r="E62" s="11">
        <f t="shared" si="11"/>
        <v>4.0599999999999996</v>
      </c>
      <c r="G62" s="8">
        <f>(D62-C62)*100</f>
        <v>0</v>
      </c>
      <c r="H62" s="8">
        <f>(E62-C62)*100</f>
        <v>-1.0000000000000675</v>
      </c>
    </row>
  </sheetData>
  <mergeCells count="1">
    <mergeCell ref="C1:E1"/>
  </mergeCells>
  <pageMargins left="0.7" right="0.7" top="0.75" bottom="0.75" header="0.3" footer="0.3"/>
  <pageSetup orientation="portrait" verticalDpi="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J62"/>
  <sheetViews>
    <sheetView workbookViewId="0">
      <selection activeCell="C59" sqref="C59:E62"/>
    </sheetView>
  </sheetViews>
  <sheetFormatPr defaultRowHeight="15"/>
  <cols>
    <col min="1" max="1" width="4.85546875" customWidth="1"/>
    <col min="2" max="2" width="18.42578125" customWidth="1"/>
    <col min="3" max="5" width="10.5703125" style="9" customWidth="1"/>
    <col min="6" max="6" width="10.5703125" style="19" customWidth="1"/>
    <col min="8" max="9" width="9.140625" style="9"/>
  </cols>
  <sheetData>
    <row r="1" spans="2:10">
      <c r="C1" s="26" t="s">
        <v>9</v>
      </c>
      <c r="D1" s="26"/>
      <c r="E1" s="26"/>
    </row>
    <row r="2" spans="2:10">
      <c r="B2" s="9" t="s">
        <v>5</v>
      </c>
      <c r="C2" s="9" t="s">
        <v>7</v>
      </c>
      <c r="D2" s="9" t="s">
        <v>8</v>
      </c>
      <c r="E2" s="9" t="s">
        <v>38</v>
      </c>
      <c r="F2" s="19" t="s">
        <v>84</v>
      </c>
      <c r="G2" s="9"/>
      <c r="H2" s="9" t="s">
        <v>39</v>
      </c>
      <c r="I2" s="9" t="s">
        <v>40</v>
      </c>
      <c r="J2" s="19" t="s">
        <v>51</v>
      </c>
    </row>
    <row r="4" spans="2:10">
      <c r="B4" s="5">
        <v>22398</v>
      </c>
      <c r="C4" s="9">
        <v>2.27</v>
      </c>
      <c r="D4" s="9">
        <v>2.2400000000000002</v>
      </c>
      <c r="E4" s="9">
        <v>2.2749999999999999</v>
      </c>
      <c r="F4" s="19">
        <v>2.2749999999999999</v>
      </c>
      <c r="G4" s="9"/>
      <c r="H4" s="9">
        <f>(D4-C4)*100</f>
        <v>-2.9999999999999805</v>
      </c>
      <c r="I4" s="9">
        <f>(E4-C4)*100</f>
        <v>0.49999999999998934</v>
      </c>
      <c r="J4" s="19">
        <f>(F4-C4)*100</f>
        <v>0.49999999999998934</v>
      </c>
    </row>
    <row r="5" spans="2:10">
      <c r="B5" s="5">
        <v>22405</v>
      </c>
      <c r="C5" s="9">
        <v>2.2999999999999998</v>
      </c>
      <c r="D5" s="9">
        <v>2.2749999999999999</v>
      </c>
      <c r="E5" s="9">
        <v>2.3050000000000002</v>
      </c>
      <c r="F5" s="19">
        <v>2.3149999999999999</v>
      </c>
      <c r="G5" s="9"/>
      <c r="H5" s="9">
        <f t="shared" ref="H5:H30" si="0">(D5-C5)*100</f>
        <v>-2.4999999999999911</v>
      </c>
      <c r="I5" s="9">
        <f t="shared" ref="I5:I30" si="1">(E5-C5)*100</f>
        <v>0.50000000000003375</v>
      </c>
      <c r="J5" s="19">
        <f t="shared" ref="J5:J56" si="2">(F5-C5)*100</f>
        <v>1.5000000000000124</v>
      </c>
    </row>
    <row r="6" spans="2:10">
      <c r="B6" s="5">
        <v>22412</v>
      </c>
      <c r="C6" s="9">
        <v>2.25</v>
      </c>
      <c r="D6" s="9">
        <v>2.2999999999999998</v>
      </c>
      <c r="E6" s="9">
        <v>2.2999999999999998</v>
      </c>
      <c r="F6" s="19">
        <v>2.37</v>
      </c>
      <c r="G6" s="9"/>
      <c r="H6" s="9">
        <f t="shared" si="0"/>
        <v>4.9999999999999822</v>
      </c>
      <c r="I6" s="9">
        <f t="shared" si="1"/>
        <v>4.9999999999999822</v>
      </c>
      <c r="J6" s="19">
        <f t="shared" si="2"/>
        <v>12.000000000000011</v>
      </c>
    </row>
    <row r="7" spans="2:10">
      <c r="B7" s="6" t="s">
        <v>18</v>
      </c>
      <c r="C7" s="9">
        <f>AVERAGE(C4:C6)</f>
        <v>2.2733333333333334</v>
      </c>
      <c r="D7" s="9">
        <f>AVERAGE(D4:D6)</f>
        <v>2.2716666666666669</v>
      </c>
      <c r="E7" s="9">
        <f>AVERAGE(E4:E6)</f>
        <v>2.2933333333333334</v>
      </c>
      <c r="F7" s="19">
        <f>AVERAGE(F4:F6)</f>
        <v>2.3199999999999998</v>
      </c>
      <c r="G7" s="9"/>
      <c r="H7" s="8">
        <f t="shared" si="0"/>
        <v>-0.16666666666664831</v>
      </c>
      <c r="I7" s="9">
        <f t="shared" si="1"/>
        <v>2.0000000000000018</v>
      </c>
      <c r="J7" s="8">
        <f t="shared" si="2"/>
        <v>4.6666666666666412</v>
      </c>
    </row>
    <row r="8" spans="2:10">
      <c r="B8" s="6"/>
      <c r="J8" s="19"/>
    </row>
    <row r="9" spans="2:10">
      <c r="B9" s="6" t="s">
        <v>10</v>
      </c>
      <c r="C9" s="9">
        <v>2.78</v>
      </c>
      <c r="D9" s="9">
        <v>2.81</v>
      </c>
      <c r="E9" s="9">
        <v>2.82</v>
      </c>
      <c r="F9" s="19">
        <v>2.81</v>
      </c>
      <c r="G9" s="9"/>
      <c r="H9" s="9">
        <f t="shared" si="0"/>
        <v>3.0000000000000249</v>
      </c>
      <c r="I9" s="9">
        <f t="shared" si="1"/>
        <v>4.0000000000000036</v>
      </c>
      <c r="J9" s="19">
        <f t="shared" si="2"/>
        <v>3.0000000000000249</v>
      </c>
    </row>
    <row r="10" spans="2:10">
      <c r="B10" s="6" t="s">
        <v>10</v>
      </c>
      <c r="C10" s="9">
        <v>2.78</v>
      </c>
      <c r="D10" s="9">
        <v>2.81</v>
      </c>
      <c r="E10" s="9">
        <v>2.82</v>
      </c>
      <c r="F10" s="19">
        <v>2.81</v>
      </c>
      <c r="G10" s="9"/>
      <c r="H10" s="9">
        <f t="shared" si="0"/>
        <v>3.0000000000000249</v>
      </c>
      <c r="I10" s="9">
        <f t="shared" si="1"/>
        <v>4.0000000000000036</v>
      </c>
      <c r="J10" s="19">
        <f t="shared" si="2"/>
        <v>3.0000000000000249</v>
      </c>
    </row>
    <row r="11" spans="2:10">
      <c r="B11" s="6" t="s">
        <v>10</v>
      </c>
      <c r="C11" s="9">
        <v>2.78</v>
      </c>
      <c r="D11" s="9">
        <v>2.81</v>
      </c>
      <c r="E11" s="9">
        <v>2.82</v>
      </c>
      <c r="F11" s="19">
        <v>2.81</v>
      </c>
      <c r="G11" s="9"/>
      <c r="H11" s="9">
        <f t="shared" si="0"/>
        <v>3.0000000000000249</v>
      </c>
      <c r="I11" s="9">
        <f t="shared" si="1"/>
        <v>4.0000000000000036</v>
      </c>
      <c r="J11" s="19">
        <f t="shared" si="2"/>
        <v>3.0000000000000249</v>
      </c>
    </row>
    <row r="12" spans="2:10">
      <c r="B12" s="6" t="s">
        <v>19</v>
      </c>
      <c r="C12" s="9">
        <f>AVERAGE(C9:C11)</f>
        <v>2.78</v>
      </c>
      <c r="D12" s="9">
        <f>AVERAGE(D9:D11)</f>
        <v>2.81</v>
      </c>
      <c r="E12" s="9">
        <f>AVERAGE(E9:E11)</f>
        <v>2.82</v>
      </c>
      <c r="F12" s="19">
        <f>AVERAGE(F9:F11)</f>
        <v>2.81</v>
      </c>
      <c r="G12" s="9"/>
      <c r="H12" s="9">
        <f t="shared" si="0"/>
        <v>3.0000000000000249</v>
      </c>
      <c r="I12" s="9">
        <f t="shared" si="1"/>
        <v>4.0000000000000036</v>
      </c>
      <c r="J12" s="19">
        <f t="shared" si="2"/>
        <v>3.0000000000000249</v>
      </c>
    </row>
    <row r="13" spans="2:10">
      <c r="B13" s="6"/>
      <c r="J13" s="19"/>
    </row>
    <row r="14" spans="2:10">
      <c r="B14" s="6" t="s">
        <v>12</v>
      </c>
      <c r="C14" s="9">
        <v>2.83</v>
      </c>
      <c r="D14" s="9">
        <v>2.91</v>
      </c>
      <c r="E14" s="9">
        <v>2.92</v>
      </c>
      <c r="F14" s="19">
        <v>2.96</v>
      </c>
      <c r="G14" s="9"/>
      <c r="H14" s="9">
        <f t="shared" si="0"/>
        <v>8.0000000000000071</v>
      </c>
      <c r="I14" s="9">
        <f t="shared" si="1"/>
        <v>8.9999999999999858</v>
      </c>
      <c r="J14" s="19">
        <f t="shared" si="2"/>
        <v>12.999999999999989</v>
      </c>
    </row>
    <row r="15" spans="2:10">
      <c r="B15" s="6" t="s">
        <v>11</v>
      </c>
      <c r="C15" s="9">
        <v>3.07</v>
      </c>
      <c r="D15" s="9">
        <v>3.1</v>
      </c>
      <c r="E15" s="9">
        <v>3.14</v>
      </c>
      <c r="F15" s="19">
        <v>3.17</v>
      </c>
      <c r="G15" s="9"/>
      <c r="H15" s="9">
        <f t="shared" si="0"/>
        <v>3.0000000000000249</v>
      </c>
      <c r="I15" s="9">
        <f t="shared" si="1"/>
        <v>7.0000000000000284</v>
      </c>
      <c r="J15" s="19">
        <f t="shared" si="2"/>
        <v>10.000000000000009</v>
      </c>
    </row>
    <row r="16" spans="2:10">
      <c r="B16" s="6" t="s">
        <v>13</v>
      </c>
      <c r="C16" s="9">
        <v>3.12</v>
      </c>
      <c r="D16" s="9">
        <v>3.12</v>
      </c>
      <c r="E16" s="9">
        <v>3.06</v>
      </c>
      <c r="F16" s="19">
        <v>3.06</v>
      </c>
      <c r="G16" s="9"/>
      <c r="H16" s="9">
        <f t="shared" si="0"/>
        <v>0</v>
      </c>
      <c r="I16" s="9">
        <f t="shared" si="1"/>
        <v>-6.0000000000000053</v>
      </c>
      <c r="J16" s="19">
        <f t="shared" si="2"/>
        <v>-6.0000000000000053</v>
      </c>
    </row>
    <row r="17" spans="2:10">
      <c r="B17" s="6" t="s">
        <v>20</v>
      </c>
      <c r="C17" s="9">
        <f>AVERAGE(C14:C16)</f>
        <v>3.0066666666666664</v>
      </c>
      <c r="D17" s="9">
        <f>AVERAGE(D14:D16)</f>
        <v>3.043333333333333</v>
      </c>
      <c r="E17" s="9">
        <f>AVERAGE(E14:E16)</f>
        <v>3.0400000000000005</v>
      </c>
      <c r="F17" s="19">
        <f>AVERAGE(F14:F16)</f>
        <v>3.063333333333333</v>
      </c>
      <c r="G17" s="9"/>
      <c r="H17" s="8">
        <f t="shared" si="0"/>
        <v>3.6666666666666625</v>
      </c>
      <c r="I17" s="8">
        <f t="shared" si="1"/>
        <v>3.3333333333334103</v>
      </c>
      <c r="J17" s="8">
        <f t="shared" si="2"/>
        <v>5.6666666666666643</v>
      </c>
    </row>
    <row r="18" spans="2:10">
      <c r="B18" s="6"/>
      <c r="J18" s="19"/>
    </row>
    <row r="19" spans="2:10">
      <c r="B19" s="6" t="s">
        <v>24</v>
      </c>
      <c r="C19" s="9">
        <v>3.57</v>
      </c>
      <c r="D19" s="9">
        <v>3.56</v>
      </c>
      <c r="E19" s="9">
        <v>3.54</v>
      </c>
      <c r="F19" s="19">
        <v>3.53</v>
      </c>
      <c r="G19" s="9"/>
      <c r="H19" s="9">
        <f t="shared" si="0"/>
        <v>-0.99999999999997868</v>
      </c>
      <c r="I19" s="9">
        <f t="shared" si="1"/>
        <v>-2.9999999999999805</v>
      </c>
      <c r="J19" s="19">
        <f t="shared" si="2"/>
        <v>-4.0000000000000036</v>
      </c>
    </row>
    <row r="20" spans="2:10">
      <c r="B20" s="6" t="s">
        <v>14</v>
      </c>
      <c r="C20" s="9">
        <v>3.49</v>
      </c>
      <c r="D20" s="9">
        <v>3.46</v>
      </c>
      <c r="E20" s="9">
        <v>3.46</v>
      </c>
      <c r="F20" s="19">
        <v>3.46</v>
      </c>
      <c r="G20" s="9"/>
      <c r="H20" s="9">
        <f t="shared" si="0"/>
        <v>-3.0000000000000249</v>
      </c>
      <c r="I20" s="9">
        <f t="shared" si="1"/>
        <v>-3.0000000000000249</v>
      </c>
      <c r="J20" s="19">
        <f t="shared" si="2"/>
        <v>-3.0000000000000249</v>
      </c>
    </row>
    <row r="21" spans="2:10">
      <c r="B21" s="6" t="s">
        <v>21</v>
      </c>
      <c r="C21" s="9">
        <f>AVERAGE(C19:C20)</f>
        <v>3.5300000000000002</v>
      </c>
      <c r="D21" s="9">
        <f>AVERAGE(D19:D20)</f>
        <v>3.51</v>
      </c>
      <c r="E21" s="9">
        <f>AVERAGE(E19:E20)</f>
        <v>3.5</v>
      </c>
      <c r="F21" s="19">
        <f>AVERAGE(F19:F20)</f>
        <v>3.4950000000000001</v>
      </c>
      <c r="G21" s="9"/>
      <c r="H21" s="9">
        <f t="shared" si="0"/>
        <v>-2.0000000000000462</v>
      </c>
      <c r="I21" s="9">
        <f t="shared" si="1"/>
        <v>-3.0000000000000249</v>
      </c>
      <c r="J21" s="19">
        <f t="shared" si="2"/>
        <v>-3.5000000000000142</v>
      </c>
    </row>
    <row r="22" spans="2:10">
      <c r="B22" s="6"/>
      <c r="J22" s="19"/>
    </row>
    <row r="23" spans="2:10">
      <c r="B23" s="6" t="s">
        <v>25</v>
      </c>
      <c r="C23" s="9">
        <v>3.72</v>
      </c>
      <c r="D23" s="9">
        <v>3.7</v>
      </c>
      <c r="E23" s="9">
        <v>3.72</v>
      </c>
      <c r="F23" s="19">
        <v>3.73</v>
      </c>
      <c r="H23" s="9">
        <f t="shared" si="0"/>
        <v>-2.0000000000000018</v>
      </c>
      <c r="I23" s="9">
        <f t="shared" si="1"/>
        <v>0</v>
      </c>
      <c r="J23" s="19">
        <f t="shared" si="2"/>
        <v>0.99999999999997868</v>
      </c>
    </row>
    <row r="24" spans="2:10">
      <c r="B24" s="6" t="s">
        <v>15</v>
      </c>
      <c r="C24" s="9">
        <v>3.71</v>
      </c>
      <c r="D24" s="9">
        <v>3.67</v>
      </c>
      <c r="E24" s="9">
        <v>3.68</v>
      </c>
      <c r="F24" s="19">
        <v>3.68</v>
      </c>
      <c r="G24" s="9"/>
      <c r="H24" s="9">
        <f t="shared" si="0"/>
        <v>-4.0000000000000036</v>
      </c>
      <c r="I24" s="9">
        <f t="shared" si="1"/>
        <v>-2.9999999999999805</v>
      </c>
      <c r="J24" s="19">
        <f t="shared" si="2"/>
        <v>-2.9999999999999805</v>
      </c>
    </row>
    <row r="25" spans="2:10">
      <c r="B25" s="6" t="s">
        <v>16</v>
      </c>
      <c r="C25" s="9">
        <v>3.81</v>
      </c>
      <c r="D25" s="9">
        <v>3.77</v>
      </c>
      <c r="E25" s="9">
        <v>3.77</v>
      </c>
      <c r="F25" s="19">
        <v>3.78</v>
      </c>
      <c r="G25" s="9"/>
      <c r="H25" s="9">
        <f t="shared" si="0"/>
        <v>-4.0000000000000036</v>
      </c>
      <c r="I25" s="9">
        <f t="shared" si="1"/>
        <v>-4.0000000000000036</v>
      </c>
      <c r="J25" s="19">
        <f t="shared" si="2"/>
        <v>-3.0000000000000249</v>
      </c>
    </row>
    <row r="26" spans="2:10">
      <c r="B26" s="6" t="s">
        <v>22</v>
      </c>
      <c r="C26" s="9">
        <f>AVERAGE(C23:C25)</f>
        <v>3.7466666666666666</v>
      </c>
      <c r="D26" s="9">
        <f>AVERAGE(D23:D25)</f>
        <v>3.7133333333333334</v>
      </c>
      <c r="E26" s="9">
        <f>AVERAGE(E23:E25)</f>
        <v>3.7233333333333332</v>
      </c>
      <c r="F26" s="19">
        <f>AVERAGE(F23:F25)</f>
        <v>3.73</v>
      </c>
      <c r="G26" s="9"/>
      <c r="H26" s="8">
        <f t="shared" si="0"/>
        <v>-3.3333333333333215</v>
      </c>
      <c r="I26" s="8">
        <f t="shared" si="1"/>
        <v>-2.3333333333333428</v>
      </c>
      <c r="J26" s="8">
        <f t="shared" si="2"/>
        <v>-1.6666666666666607</v>
      </c>
    </row>
    <row r="27" spans="2:10">
      <c r="B27" s="6"/>
      <c r="J27" s="19"/>
    </row>
    <row r="28" spans="2:10">
      <c r="B28" s="6" t="s">
        <v>26</v>
      </c>
      <c r="C28" s="9">
        <v>3.81</v>
      </c>
      <c r="D28" s="9">
        <v>3.8</v>
      </c>
      <c r="E28" s="9">
        <v>3.79</v>
      </c>
      <c r="F28" s="19">
        <v>3.79</v>
      </c>
      <c r="G28" s="9"/>
      <c r="H28" s="9">
        <f t="shared" si="0"/>
        <v>-1.0000000000000231</v>
      </c>
      <c r="I28" s="9">
        <f t="shared" si="1"/>
        <v>-2.0000000000000018</v>
      </c>
      <c r="J28" s="19">
        <f t="shared" si="2"/>
        <v>-2.0000000000000018</v>
      </c>
    </row>
    <row r="29" spans="2:10">
      <c r="B29" s="6" t="s">
        <v>17</v>
      </c>
      <c r="C29" s="9">
        <v>3.91</v>
      </c>
      <c r="D29" s="9">
        <v>3.89</v>
      </c>
      <c r="E29" s="9">
        <v>3.88</v>
      </c>
      <c r="F29" s="19">
        <v>3.87</v>
      </c>
      <c r="G29" s="9"/>
      <c r="H29" s="9">
        <f t="shared" si="0"/>
        <v>-2.0000000000000018</v>
      </c>
      <c r="I29" s="9">
        <f t="shared" si="1"/>
        <v>-3.0000000000000249</v>
      </c>
      <c r="J29" s="19">
        <f t="shared" si="2"/>
        <v>-4.0000000000000036</v>
      </c>
    </row>
    <row r="30" spans="2:10">
      <c r="B30" s="6" t="s">
        <v>23</v>
      </c>
      <c r="C30" s="9">
        <f>AVERAGE(C28:C29)</f>
        <v>3.8600000000000003</v>
      </c>
      <c r="D30" s="9">
        <f>AVERAGE(D28:D29)</f>
        <v>3.8449999999999998</v>
      </c>
      <c r="E30" s="9">
        <f>AVERAGE(E28:E29)</f>
        <v>3.835</v>
      </c>
      <c r="F30" s="19">
        <f>AVERAGE(F28:F29)</f>
        <v>3.83</v>
      </c>
      <c r="G30" s="9"/>
      <c r="H30" s="9">
        <f t="shared" si="0"/>
        <v>-1.5000000000000568</v>
      </c>
      <c r="I30" s="9">
        <f t="shared" si="1"/>
        <v>-2.5000000000000355</v>
      </c>
      <c r="J30" s="19">
        <f t="shared" si="2"/>
        <v>-3.0000000000000249</v>
      </c>
    </row>
    <row r="31" spans="2:10">
      <c r="J31" s="19"/>
    </row>
    <row r="32" spans="2:10">
      <c r="B32" s="20" t="s">
        <v>64</v>
      </c>
      <c r="C32" s="16"/>
      <c r="D32" s="16"/>
      <c r="E32" s="16"/>
      <c r="J32" s="19"/>
    </row>
    <row r="33" spans="2:10">
      <c r="B33" s="18" t="s">
        <v>65</v>
      </c>
      <c r="C33" s="16">
        <v>4.3</v>
      </c>
      <c r="D33" s="16">
        <v>4.29</v>
      </c>
      <c r="E33" s="16">
        <v>4.29</v>
      </c>
      <c r="F33" s="19">
        <v>4.29</v>
      </c>
      <c r="H33" s="16">
        <f>(D33-C33)*100</f>
        <v>-0.99999999999997868</v>
      </c>
      <c r="I33" s="16">
        <f>(E33-C33)*100</f>
        <v>-0.99999999999997868</v>
      </c>
      <c r="J33" s="19">
        <f t="shared" si="2"/>
        <v>-0.99999999999997868</v>
      </c>
    </row>
    <row r="34" spans="2:10">
      <c r="B34" s="18" t="s">
        <v>66</v>
      </c>
      <c r="C34" s="16">
        <v>5.0999999999999996</v>
      </c>
      <c r="D34" s="16">
        <v>5.08</v>
      </c>
      <c r="E34" s="16">
        <v>5.08</v>
      </c>
      <c r="F34" s="19">
        <v>5.08</v>
      </c>
      <c r="H34" s="16">
        <f>(D34-C34)*100</f>
        <v>-1.9999999999999574</v>
      </c>
      <c r="I34" s="16">
        <f>(E34-C34)*100</f>
        <v>-1.9999999999999574</v>
      </c>
      <c r="J34" s="19">
        <f t="shared" si="2"/>
        <v>-1.9999999999999574</v>
      </c>
    </row>
    <row r="35" spans="2:10">
      <c r="J35" s="19"/>
    </row>
    <row r="36" spans="2:10">
      <c r="B36" t="s">
        <v>67</v>
      </c>
      <c r="C36" s="17"/>
      <c r="D36" s="17"/>
      <c r="E36" s="17"/>
      <c r="J36" s="19"/>
    </row>
    <row r="37" spans="2:10">
      <c r="B37" s="18" t="s">
        <v>68</v>
      </c>
      <c r="C37" s="17">
        <v>2.2400000000000002</v>
      </c>
      <c r="D37" s="17">
        <v>2.23</v>
      </c>
      <c r="E37" s="17">
        <v>2.3199999999999998</v>
      </c>
      <c r="F37" s="19">
        <v>2.2799999999999998</v>
      </c>
      <c r="H37" s="17">
        <f>(D37-C37)*100</f>
        <v>-1.0000000000000231</v>
      </c>
      <c r="I37" s="17">
        <f>(E37-C37)*100</f>
        <v>7.9999999999999627</v>
      </c>
      <c r="J37" s="19">
        <f t="shared" si="2"/>
        <v>3.9999999999999591</v>
      </c>
    </row>
    <row r="38" spans="2:10">
      <c r="B38" s="6" t="s">
        <v>69</v>
      </c>
      <c r="C38" s="17">
        <v>2.39</v>
      </c>
      <c r="D38" s="17">
        <v>2.36</v>
      </c>
      <c r="E38" s="17">
        <v>2.2999999999999998</v>
      </c>
      <c r="F38" s="19">
        <v>2.39</v>
      </c>
      <c r="H38" s="17">
        <f>(D38-C38)*100</f>
        <v>-3.0000000000000249</v>
      </c>
      <c r="I38" s="17">
        <f>(E38-C38)*100</f>
        <v>-9.0000000000000302</v>
      </c>
      <c r="J38" s="19">
        <f t="shared" si="2"/>
        <v>0</v>
      </c>
    </row>
    <row r="39" spans="2:10">
      <c r="B39" s="18"/>
      <c r="C39" s="17"/>
      <c r="D39" s="17"/>
      <c r="E39" s="17"/>
      <c r="J39" s="19"/>
    </row>
    <row r="40" spans="2:10">
      <c r="B40" s="18" t="s">
        <v>10</v>
      </c>
      <c r="C40" s="24">
        <v>2.82</v>
      </c>
      <c r="D40" s="24">
        <v>2.82</v>
      </c>
      <c r="E40" s="17">
        <v>2.82</v>
      </c>
      <c r="F40" s="19">
        <v>2.81</v>
      </c>
      <c r="H40" s="17">
        <f>(D40-C40)*100</f>
        <v>0</v>
      </c>
      <c r="I40" s="17">
        <f>(E40-C40)*100</f>
        <v>0</v>
      </c>
      <c r="J40" s="19">
        <f t="shared" si="2"/>
        <v>-0.99999999999997868</v>
      </c>
    </row>
    <row r="41" spans="2:10">
      <c r="B41" s="18" t="s">
        <v>97</v>
      </c>
      <c r="C41" s="24">
        <v>2.98</v>
      </c>
      <c r="D41" s="24">
        <v>2.98</v>
      </c>
      <c r="E41" s="24">
        <v>3.09</v>
      </c>
      <c r="F41" s="24"/>
      <c r="H41" s="24"/>
      <c r="I41" s="24"/>
      <c r="J41" s="24"/>
    </row>
    <row r="42" spans="2:10">
      <c r="B42" s="18" t="s">
        <v>70</v>
      </c>
      <c r="C42" s="24">
        <v>3.19</v>
      </c>
      <c r="D42" s="24">
        <v>3.19</v>
      </c>
      <c r="E42" s="17">
        <v>3.19</v>
      </c>
      <c r="F42" s="19">
        <v>3.19</v>
      </c>
      <c r="H42" s="17">
        <f>(D42-C42)*100</f>
        <v>0</v>
      </c>
      <c r="I42" s="17">
        <f>(E42-C42)*100</f>
        <v>0</v>
      </c>
      <c r="J42" s="19">
        <f t="shared" si="2"/>
        <v>0</v>
      </c>
    </row>
    <row r="43" spans="2:10">
      <c r="B43" s="18" t="s">
        <v>71</v>
      </c>
      <c r="C43" s="24">
        <v>3.83</v>
      </c>
      <c r="D43" s="24">
        <v>3.83</v>
      </c>
      <c r="E43" s="17">
        <v>3.78</v>
      </c>
      <c r="F43" s="19">
        <v>3.78</v>
      </c>
      <c r="H43" s="17">
        <f>(D43-C43)*100</f>
        <v>0</v>
      </c>
      <c r="I43" s="17">
        <f>(E43-C43)*100</f>
        <v>-5.0000000000000266</v>
      </c>
      <c r="J43" s="19">
        <f t="shared" si="2"/>
        <v>-5.0000000000000266</v>
      </c>
    </row>
    <row r="44" spans="2:10">
      <c r="B44" s="18" t="s">
        <v>99</v>
      </c>
      <c r="C44" s="24">
        <v>4.07</v>
      </c>
      <c r="D44" s="24">
        <v>4.0599999999999996</v>
      </c>
      <c r="E44" s="24">
        <v>4.03</v>
      </c>
      <c r="F44" s="24"/>
      <c r="H44" s="24"/>
      <c r="I44" s="24"/>
      <c r="J44" s="24"/>
    </row>
    <row r="45" spans="2:10">
      <c r="B45" s="18" t="s">
        <v>72</v>
      </c>
      <c r="C45" s="24">
        <v>4.0999999999999996</v>
      </c>
      <c r="D45" s="24">
        <v>4.08</v>
      </c>
      <c r="E45" s="17">
        <v>4.04</v>
      </c>
      <c r="F45" s="19">
        <v>4.0199999999999996</v>
      </c>
      <c r="H45" s="17">
        <f>(D45-C45)*100</f>
        <v>-1.9999999999999574</v>
      </c>
      <c r="I45" s="17">
        <f>(E45-C45)*100</f>
        <v>-5.9999999999999609</v>
      </c>
      <c r="J45" s="19">
        <f t="shared" si="2"/>
        <v>-8.0000000000000071</v>
      </c>
    </row>
    <row r="46" spans="2:10">
      <c r="J46" s="19"/>
    </row>
    <row r="47" spans="2:10">
      <c r="B47" s="22" t="s">
        <v>81</v>
      </c>
      <c r="C47" s="19"/>
      <c r="D47" s="19"/>
      <c r="E47" s="19"/>
      <c r="J47" s="19"/>
    </row>
    <row r="48" spans="2:10">
      <c r="B48" s="6" t="s">
        <v>68</v>
      </c>
      <c r="C48" s="19">
        <v>2.2200000000000002</v>
      </c>
      <c r="D48" s="19">
        <v>2.16</v>
      </c>
      <c r="E48" s="9">
        <v>2.1800000000000002</v>
      </c>
      <c r="F48" s="19">
        <v>2.12</v>
      </c>
      <c r="H48" s="19">
        <f>(D48-C48)*100</f>
        <v>-6.0000000000000053</v>
      </c>
      <c r="I48" s="19">
        <f>(E48-C48)*100</f>
        <v>-4.0000000000000036</v>
      </c>
      <c r="J48" s="19">
        <f t="shared" si="2"/>
        <v>-10.000000000000009</v>
      </c>
    </row>
    <row r="49" spans="2:10">
      <c r="B49" s="6" t="s">
        <v>73</v>
      </c>
      <c r="C49" s="19">
        <v>2.2999999999999998</v>
      </c>
      <c r="D49" s="19">
        <v>2.2400000000000002</v>
      </c>
      <c r="E49" s="9">
        <v>2.2999999999999998</v>
      </c>
      <c r="F49" s="19">
        <v>2.37</v>
      </c>
      <c r="H49" s="19">
        <f>(D49-C49)*100</f>
        <v>-5.9999999999999609</v>
      </c>
      <c r="I49" s="19">
        <f>(E49-C49)*100</f>
        <v>0</v>
      </c>
      <c r="J49" s="19">
        <f t="shared" si="2"/>
        <v>7.0000000000000284</v>
      </c>
    </row>
    <row r="50" spans="2:10">
      <c r="B50" s="6"/>
      <c r="C50" s="19"/>
      <c r="D50" s="19"/>
      <c r="J50" s="19"/>
    </row>
    <row r="51" spans="2:10">
      <c r="B51" s="6" t="s">
        <v>10</v>
      </c>
      <c r="C51" s="24">
        <v>2.83</v>
      </c>
      <c r="D51" s="24">
        <v>2.79</v>
      </c>
      <c r="E51" s="9">
        <v>2.82</v>
      </c>
      <c r="F51" s="19">
        <v>2.83</v>
      </c>
      <c r="H51" s="19">
        <f>(D51-C51)*100</f>
        <v>-4.0000000000000036</v>
      </c>
      <c r="I51" s="19">
        <f>(E51-C51)*100</f>
        <v>-1.0000000000000231</v>
      </c>
      <c r="J51" s="19">
        <f t="shared" si="2"/>
        <v>0</v>
      </c>
    </row>
    <row r="52" spans="2:10">
      <c r="B52" s="6" t="s">
        <v>36</v>
      </c>
      <c r="C52" s="24">
        <v>2.86</v>
      </c>
      <c r="D52" s="24">
        <v>2.75</v>
      </c>
      <c r="E52" s="24">
        <v>2.8</v>
      </c>
      <c r="F52" s="24"/>
      <c r="H52" s="24"/>
      <c r="I52" s="24"/>
      <c r="J52" s="24"/>
    </row>
    <row r="53" spans="2:10">
      <c r="B53" s="6" t="s">
        <v>35</v>
      </c>
      <c r="C53" s="24">
        <v>3.3</v>
      </c>
      <c r="D53" s="24">
        <v>3.3</v>
      </c>
      <c r="E53" s="9">
        <v>3.3</v>
      </c>
      <c r="F53" s="19">
        <v>3.28</v>
      </c>
      <c r="H53" s="19">
        <f>(D53-C53)*100</f>
        <v>0</v>
      </c>
      <c r="I53" s="19">
        <f>(E53-C53)*100</f>
        <v>0</v>
      </c>
      <c r="J53" s="19">
        <f t="shared" si="2"/>
        <v>-2.0000000000000018</v>
      </c>
    </row>
    <row r="54" spans="2:10">
      <c r="B54" s="6" t="s">
        <v>98</v>
      </c>
      <c r="C54" s="24">
        <v>3.69</v>
      </c>
      <c r="D54" s="24">
        <v>3.69</v>
      </c>
      <c r="E54" s="24">
        <v>3.66</v>
      </c>
      <c r="F54" s="24"/>
      <c r="H54" s="24"/>
      <c r="I54" s="24"/>
      <c r="J54" s="24"/>
    </row>
    <row r="55" spans="2:10">
      <c r="B55" s="6" t="s">
        <v>24</v>
      </c>
      <c r="C55" s="24">
        <v>3.59</v>
      </c>
      <c r="D55" s="24">
        <v>3.59</v>
      </c>
      <c r="E55" s="9">
        <v>3.57</v>
      </c>
      <c r="F55" s="19">
        <v>3.57</v>
      </c>
      <c r="H55" s="19">
        <f>(D55-C55)*100</f>
        <v>0</v>
      </c>
      <c r="I55" s="19">
        <f>(E55-C55)*100</f>
        <v>-2.0000000000000018</v>
      </c>
      <c r="J55" s="19">
        <f t="shared" si="2"/>
        <v>-2.0000000000000018</v>
      </c>
    </row>
    <row r="56" spans="2:10">
      <c r="B56" s="6" t="s">
        <v>82</v>
      </c>
      <c r="C56" s="24">
        <v>4.04</v>
      </c>
      <c r="D56" s="24">
        <v>4.04</v>
      </c>
      <c r="E56" s="9">
        <v>4.01</v>
      </c>
      <c r="F56" s="19">
        <v>4.01</v>
      </c>
      <c r="H56" s="19">
        <f>(D56-C56)*100</f>
        <v>0</v>
      </c>
      <c r="I56" s="19">
        <f>(E56-C56)*100</f>
        <v>-3.0000000000000249</v>
      </c>
      <c r="J56" s="19">
        <f t="shared" si="2"/>
        <v>-3.0000000000000249</v>
      </c>
    </row>
    <row r="57" spans="2:10">
      <c r="J57" s="19"/>
    </row>
    <row r="58" spans="2:10">
      <c r="B58" s="20" t="s">
        <v>83</v>
      </c>
      <c r="C58" s="19"/>
      <c r="D58" s="19"/>
      <c r="E58" s="19"/>
      <c r="J58" s="19"/>
    </row>
    <row r="59" spans="2:10">
      <c r="B59" s="6" t="s">
        <v>1</v>
      </c>
      <c r="C59" s="11">
        <f>(C40+C51+C52)/3</f>
        <v>2.8366666666666664</v>
      </c>
      <c r="D59" s="11">
        <f t="shared" ref="D59:E59" si="3">(D40+D51+D52)/3</f>
        <v>2.7866666666666666</v>
      </c>
      <c r="E59" s="11">
        <f t="shared" si="3"/>
        <v>2.813333333333333</v>
      </c>
      <c r="H59" s="8">
        <f>(D59-C59)*100</f>
        <v>-4.9999999999999822</v>
      </c>
      <c r="I59" s="8">
        <f>(E59-C59)*100</f>
        <v>-2.3333333333333428</v>
      </c>
      <c r="J59" s="19"/>
    </row>
    <row r="60" spans="2:10">
      <c r="B60" s="6" t="s">
        <v>2</v>
      </c>
      <c r="C60" s="11">
        <f>(C41+C42+C53)/3</f>
        <v>3.1566666666666663</v>
      </c>
      <c r="D60" s="11">
        <f t="shared" ref="D60:E60" si="4">(D41+D42+D53)/3</f>
        <v>3.1566666666666663</v>
      </c>
      <c r="E60" s="11">
        <f t="shared" si="4"/>
        <v>3.1933333333333329</v>
      </c>
      <c r="H60" s="8">
        <f>(D60-C60)*100</f>
        <v>0</v>
      </c>
      <c r="I60" s="8">
        <f>(E60-C60)*100</f>
        <v>3.6666666666666625</v>
      </c>
      <c r="J60" s="19"/>
    </row>
    <row r="61" spans="2:10">
      <c r="B61" s="6" t="s">
        <v>3</v>
      </c>
      <c r="C61" s="11">
        <f>(C43+C54+C55)/3</f>
        <v>3.7033333333333331</v>
      </c>
      <c r="D61" s="11">
        <f t="shared" ref="D61:E61" si="5">(D43+D54+D55)/3</f>
        <v>3.7033333333333331</v>
      </c>
      <c r="E61" s="11">
        <f t="shared" si="5"/>
        <v>3.67</v>
      </c>
      <c r="H61" s="8">
        <f>(D61-C61)*100</f>
        <v>0</v>
      </c>
      <c r="I61" s="8">
        <f>(E61-C61)*100</f>
        <v>-3.3333333333333215</v>
      </c>
      <c r="J61" s="19"/>
    </row>
    <row r="62" spans="2:10">
      <c r="B62" s="6" t="s">
        <v>4</v>
      </c>
      <c r="C62" s="11">
        <f>(C44+C45+C56)/3</f>
        <v>4.07</v>
      </c>
      <c r="D62" s="11">
        <f t="shared" ref="D62:E62" si="6">(D44+D45+D56)/3</f>
        <v>4.0599999999999996</v>
      </c>
      <c r="E62" s="11">
        <f t="shared" si="6"/>
        <v>4.0266666666666664</v>
      </c>
      <c r="H62" s="8">
        <f>(D62-C62)*100</f>
        <v>-1.0000000000000675</v>
      </c>
      <c r="I62" s="8">
        <f>(E62-C62)*100</f>
        <v>-4.333333333333389</v>
      </c>
      <c r="J62" s="19"/>
    </row>
  </sheetData>
  <mergeCells count="1">
    <mergeCell ref="C1:E1"/>
  </mergeCells>
  <pageMargins left="0.7" right="0.7" top="0.75" bottom="0.75" header="0.3" footer="0.3"/>
  <pageSetup orientation="portrait" verticalDpi="2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J62"/>
  <sheetViews>
    <sheetView workbookViewId="0">
      <selection activeCell="C59" sqref="C59:F62"/>
    </sheetView>
  </sheetViews>
  <sheetFormatPr defaultRowHeight="15"/>
  <cols>
    <col min="1" max="1" width="4.85546875" customWidth="1"/>
    <col min="2" max="2" width="18.42578125" customWidth="1"/>
    <col min="3" max="5" width="10.5703125" style="2" customWidth="1"/>
    <col min="6" max="6" width="10.5703125" style="21" customWidth="1"/>
  </cols>
  <sheetData>
    <row r="1" spans="2:10">
      <c r="C1" s="26" t="s">
        <v>9</v>
      </c>
      <c r="D1" s="26"/>
      <c r="E1" s="26"/>
    </row>
    <row r="2" spans="2:10">
      <c r="B2" s="2" t="s">
        <v>5</v>
      </c>
      <c r="C2" s="2" t="s">
        <v>27</v>
      </c>
      <c r="D2" s="2" t="s">
        <v>28</v>
      </c>
      <c r="E2" s="2" t="s">
        <v>29</v>
      </c>
      <c r="F2" s="21" t="s">
        <v>91</v>
      </c>
      <c r="H2" s="9" t="s">
        <v>39</v>
      </c>
      <c r="I2" s="9" t="s">
        <v>40</v>
      </c>
      <c r="J2" s="15"/>
    </row>
    <row r="3" spans="2:10">
      <c r="H3" s="9"/>
      <c r="I3" s="9"/>
    </row>
    <row r="4" spans="2:10">
      <c r="B4" s="5">
        <v>22405</v>
      </c>
      <c r="C4" s="2">
        <v>2.31</v>
      </c>
      <c r="D4" s="2">
        <v>2.31</v>
      </c>
      <c r="E4" s="2">
        <v>2.34</v>
      </c>
      <c r="F4" s="21">
        <v>2.34</v>
      </c>
      <c r="H4" s="9">
        <f>(D4-C4)*100</f>
        <v>0</v>
      </c>
      <c r="I4" s="9">
        <f>(E4-C4)*100</f>
        <v>2.9999999999999805</v>
      </c>
    </row>
    <row r="5" spans="2:10">
      <c r="B5" s="5">
        <v>22412</v>
      </c>
      <c r="C5" s="2">
        <v>2.35</v>
      </c>
      <c r="D5" s="2">
        <v>2.35</v>
      </c>
      <c r="E5" s="2">
        <v>2.375</v>
      </c>
      <c r="F5" s="21">
        <v>2.36</v>
      </c>
      <c r="H5" s="9">
        <f t="shared" ref="H5:H30" si="0">(D5-C5)*100</f>
        <v>0</v>
      </c>
      <c r="I5" s="9">
        <f t="shared" ref="I5:I30" si="1">(E5-C5)*100</f>
        <v>2.4999999999999911</v>
      </c>
    </row>
    <row r="6" spans="2:10">
      <c r="B6" s="5">
        <v>22419</v>
      </c>
      <c r="C6" s="2">
        <v>2.3199999999999998</v>
      </c>
      <c r="D6" s="2">
        <v>2.3199999999999998</v>
      </c>
      <c r="E6" s="2">
        <v>2.35</v>
      </c>
      <c r="F6" s="21">
        <v>2.41</v>
      </c>
      <c r="H6" s="9">
        <f t="shared" si="0"/>
        <v>0</v>
      </c>
      <c r="I6" s="9">
        <f t="shared" si="1"/>
        <v>3.0000000000000249</v>
      </c>
    </row>
    <row r="7" spans="2:10">
      <c r="B7" s="6" t="s">
        <v>18</v>
      </c>
      <c r="C7" s="2">
        <f>AVERAGE(C4:C6)</f>
        <v>2.3266666666666667</v>
      </c>
      <c r="D7" s="2">
        <f>AVERAGE(D4:D6)</f>
        <v>2.3266666666666667</v>
      </c>
      <c r="E7" s="9">
        <f>AVERAGE(E4:E6)</f>
        <v>2.355</v>
      </c>
      <c r="F7" s="21">
        <f>AVERAGE(F4:F6)</f>
        <v>2.3699999999999997</v>
      </c>
      <c r="H7" s="9">
        <f t="shared" si="0"/>
        <v>0</v>
      </c>
      <c r="I7" s="8">
        <f t="shared" si="1"/>
        <v>2.8333333333333321</v>
      </c>
    </row>
    <row r="8" spans="2:10">
      <c r="B8" s="6"/>
      <c r="H8" s="9"/>
      <c r="I8" s="9"/>
    </row>
    <row r="9" spans="2:10">
      <c r="B9" s="6" t="s">
        <v>10</v>
      </c>
      <c r="C9" s="2">
        <v>2.81</v>
      </c>
      <c r="D9" s="2">
        <v>2.83</v>
      </c>
      <c r="E9" s="2">
        <v>2.83</v>
      </c>
      <c r="F9" s="21">
        <v>2.83</v>
      </c>
      <c r="H9" s="9">
        <f t="shared" si="0"/>
        <v>2.0000000000000018</v>
      </c>
      <c r="I9" s="9">
        <f t="shared" si="1"/>
        <v>2.0000000000000018</v>
      </c>
    </row>
    <row r="10" spans="2:10">
      <c r="B10" s="6" t="s">
        <v>10</v>
      </c>
      <c r="C10" s="2">
        <v>2.81</v>
      </c>
      <c r="D10" s="2">
        <v>2.82</v>
      </c>
      <c r="E10" s="2">
        <v>2.82</v>
      </c>
      <c r="F10" s="21">
        <v>2.82</v>
      </c>
      <c r="H10" s="9">
        <f t="shared" si="0"/>
        <v>0.99999999999997868</v>
      </c>
      <c r="I10" s="9">
        <f t="shared" si="1"/>
        <v>0.99999999999997868</v>
      </c>
    </row>
    <row r="11" spans="2:10">
      <c r="B11" s="6" t="s">
        <v>10</v>
      </c>
      <c r="C11" s="2">
        <v>2.81</v>
      </c>
      <c r="D11" s="2">
        <v>2.83</v>
      </c>
      <c r="E11" s="2">
        <v>2.9</v>
      </c>
      <c r="F11" s="21">
        <v>2.87</v>
      </c>
      <c r="H11" s="9">
        <f t="shared" si="0"/>
        <v>2.0000000000000018</v>
      </c>
      <c r="I11" s="9">
        <f t="shared" si="1"/>
        <v>8.9999999999999858</v>
      </c>
    </row>
    <row r="12" spans="2:10">
      <c r="B12" s="6" t="s">
        <v>19</v>
      </c>
      <c r="C12" s="2">
        <f>AVERAGE(C9:C11)</f>
        <v>2.81</v>
      </c>
      <c r="D12" s="2">
        <f>AVERAGE(D9:D11)</f>
        <v>2.8266666666666667</v>
      </c>
      <c r="E12" s="9">
        <f>AVERAGE(E9:E11)</f>
        <v>2.85</v>
      </c>
      <c r="F12" s="21">
        <f>AVERAGE(F9:F11)</f>
        <v>2.84</v>
      </c>
      <c r="H12" s="8">
        <f t="shared" si="0"/>
        <v>1.6666666666666607</v>
      </c>
      <c r="I12" s="9">
        <f t="shared" si="1"/>
        <v>4.0000000000000036</v>
      </c>
    </row>
    <row r="13" spans="2:10">
      <c r="B13" s="6"/>
      <c r="H13" s="9"/>
      <c r="I13" s="9"/>
    </row>
    <row r="14" spans="2:10">
      <c r="B14" s="6" t="s">
        <v>12</v>
      </c>
      <c r="C14" s="2">
        <v>2.96</v>
      </c>
      <c r="D14" s="2">
        <v>2.96</v>
      </c>
      <c r="E14" s="2">
        <v>2.96</v>
      </c>
      <c r="F14" s="21">
        <v>2.94</v>
      </c>
      <c r="H14" s="9">
        <f t="shared" si="0"/>
        <v>0</v>
      </c>
      <c r="I14" s="9">
        <f t="shared" si="1"/>
        <v>0</v>
      </c>
    </row>
    <row r="15" spans="2:10">
      <c r="B15" s="6" t="s">
        <v>11</v>
      </c>
      <c r="C15" s="2">
        <v>3.21</v>
      </c>
      <c r="D15" s="2">
        <v>3.21</v>
      </c>
      <c r="E15" s="2">
        <v>3.24</v>
      </c>
      <c r="F15" s="21">
        <v>3.17</v>
      </c>
      <c r="H15" s="9">
        <f t="shared" si="0"/>
        <v>0</v>
      </c>
      <c r="I15" s="9">
        <f t="shared" si="1"/>
        <v>3.0000000000000249</v>
      </c>
    </row>
    <row r="16" spans="2:10">
      <c r="B16" s="6" t="s">
        <v>13</v>
      </c>
      <c r="C16" s="2">
        <v>3.06</v>
      </c>
      <c r="D16" s="2">
        <v>3.06</v>
      </c>
      <c r="E16" s="2">
        <v>3.09</v>
      </c>
      <c r="F16" s="21">
        <v>3.06</v>
      </c>
      <c r="H16" s="9">
        <f t="shared" si="0"/>
        <v>0</v>
      </c>
      <c r="I16" s="9">
        <f t="shared" si="1"/>
        <v>2.9999999999999805</v>
      </c>
    </row>
    <row r="17" spans="2:9">
      <c r="B17" s="6" t="s">
        <v>20</v>
      </c>
      <c r="C17" s="2">
        <f>AVERAGE(C14:C16)</f>
        <v>3.0766666666666667</v>
      </c>
      <c r="D17" s="2">
        <f>AVERAGE(D14:D16)</f>
        <v>3.0766666666666667</v>
      </c>
      <c r="E17" s="9">
        <f>AVERAGE(E14:E16)</f>
        <v>3.0966666666666662</v>
      </c>
      <c r="F17" s="21">
        <f>AVERAGE(F14:F16)</f>
        <v>3.0566666666666666</v>
      </c>
      <c r="H17" s="9">
        <f t="shared" si="0"/>
        <v>0</v>
      </c>
      <c r="I17" s="9">
        <f t="shared" si="1"/>
        <v>1.9999999999999574</v>
      </c>
    </row>
    <row r="18" spans="2:9">
      <c r="B18" s="6"/>
      <c r="H18" s="9"/>
      <c r="I18" s="9"/>
    </row>
    <row r="19" spans="2:9">
      <c r="B19" s="6" t="s">
        <v>24</v>
      </c>
      <c r="C19" s="2">
        <v>3.56</v>
      </c>
      <c r="D19" s="2">
        <v>3.56</v>
      </c>
      <c r="E19" s="2">
        <v>3.57</v>
      </c>
      <c r="F19" s="21">
        <v>3.55</v>
      </c>
      <c r="H19" s="9">
        <f t="shared" si="0"/>
        <v>0</v>
      </c>
      <c r="I19" s="9">
        <f t="shared" si="1"/>
        <v>0.99999999999997868</v>
      </c>
    </row>
    <row r="20" spans="2:9">
      <c r="B20" s="6" t="s">
        <v>14</v>
      </c>
      <c r="C20" s="2">
        <v>3.46</v>
      </c>
      <c r="D20" s="2">
        <v>3.46</v>
      </c>
      <c r="E20" s="2">
        <v>3.47</v>
      </c>
      <c r="F20" s="21">
        <v>3.46</v>
      </c>
      <c r="H20" s="9">
        <f t="shared" si="0"/>
        <v>0</v>
      </c>
      <c r="I20" s="9">
        <f t="shared" si="1"/>
        <v>1.0000000000000231</v>
      </c>
    </row>
    <row r="21" spans="2:9">
      <c r="B21" s="6" t="s">
        <v>21</v>
      </c>
      <c r="C21" s="2">
        <f>AVERAGE(C19:C20)</f>
        <v>3.51</v>
      </c>
      <c r="D21" s="2">
        <f>AVERAGE(D19:D20)</f>
        <v>3.51</v>
      </c>
      <c r="E21" s="9">
        <f>AVERAGE(E19:E20)</f>
        <v>3.52</v>
      </c>
      <c r="F21" s="21">
        <f>AVERAGE(F19:F20)</f>
        <v>3.5049999999999999</v>
      </c>
      <c r="H21" s="9">
        <f t="shared" si="0"/>
        <v>0</v>
      </c>
      <c r="I21" s="9">
        <f t="shared" si="1"/>
        <v>1.0000000000000231</v>
      </c>
    </row>
    <row r="22" spans="2:9">
      <c r="B22" s="6"/>
      <c r="H22" s="9"/>
      <c r="I22" s="9"/>
    </row>
    <row r="23" spans="2:9">
      <c r="B23" s="6" t="s">
        <v>25</v>
      </c>
      <c r="C23" s="2">
        <v>3.76</v>
      </c>
      <c r="D23" s="2">
        <v>3.74</v>
      </c>
      <c r="E23" s="2">
        <v>3.73</v>
      </c>
      <c r="F23" s="21">
        <v>3.73</v>
      </c>
      <c r="H23" s="9">
        <f t="shared" si="0"/>
        <v>-1.9999999999999574</v>
      </c>
      <c r="I23" s="9">
        <f t="shared" si="1"/>
        <v>-2.9999999999999805</v>
      </c>
    </row>
    <row r="24" spans="2:9">
      <c r="B24" s="6" t="s">
        <v>15</v>
      </c>
      <c r="C24" s="2">
        <v>3.7</v>
      </c>
      <c r="D24" s="2">
        <v>3.72</v>
      </c>
      <c r="E24" s="2">
        <v>3.71</v>
      </c>
      <c r="F24" s="21">
        <v>3.7</v>
      </c>
      <c r="H24" s="9">
        <f t="shared" si="0"/>
        <v>2.0000000000000018</v>
      </c>
      <c r="I24" s="9">
        <f t="shared" si="1"/>
        <v>0.99999999999997868</v>
      </c>
    </row>
    <row r="25" spans="2:9">
      <c r="B25" s="6" t="s">
        <v>16</v>
      </c>
      <c r="C25" s="2">
        <v>3.8</v>
      </c>
      <c r="D25" s="2">
        <v>3.8</v>
      </c>
      <c r="E25" s="2">
        <v>3.79</v>
      </c>
      <c r="F25" s="21">
        <v>3.8</v>
      </c>
      <c r="H25" s="9">
        <f t="shared" si="0"/>
        <v>0</v>
      </c>
      <c r="I25" s="9">
        <f t="shared" si="1"/>
        <v>-0.99999999999997868</v>
      </c>
    </row>
    <row r="26" spans="2:9">
      <c r="B26" s="6" t="s">
        <v>22</v>
      </c>
      <c r="C26" s="2">
        <f>AVERAGE(C23:C25)</f>
        <v>3.7533333333333334</v>
      </c>
      <c r="D26" s="2">
        <f>AVERAGE(D23:D25)</f>
        <v>3.7533333333333339</v>
      </c>
      <c r="E26" s="9">
        <f>AVERAGE(E23:E25)</f>
        <v>3.7433333333333336</v>
      </c>
      <c r="F26" s="21">
        <f>AVERAGE(F23:F25)</f>
        <v>3.7433333333333336</v>
      </c>
      <c r="H26" s="8">
        <f t="shared" si="0"/>
        <v>4.4408920985006262E-14</v>
      </c>
      <c r="I26" s="9">
        <f t="shared" si="1"/>
        <v>-0.99999999999997868</v>
      </c>
    </row>
    <row r="27" spans="2:9">
      <c r="B27" s="6"/>
      <c r="H27" s="9"/>
      <c r="I27" s="9"/>
    </row>
    <row r="28" spans="2:9">
      <c r="B28" s="6" t="s">
        <v>26</v>
      </c>
      <c r="C28" s="2">
        <v>3.79</v>
      </c>
      <c r="D28" s="2">
        <v>3.78</v>
      </c>
      <c r="E28" s="2">
        <v>3.78</v>
      </c>
      <c r="F28" s="21">
        <v>3.76</v>
      </c>
      <c r="H28" s="9">
        <f t="shared" si="0"/>
        <v>-1.0000000000000231</v>
      </c>
      <c r="I28" s="9">
        <f t="shared" si="1"/>
        <v>-1.0000000000000231</v>
      </c>
    </row>
    <row r="29" spans="2:9">
      <c r="B29" s="6" t="s">
        <v>17</v>
      </c>
      <c r="C29" s="2">
        <v>3.89</v>
      </c>
      <c r="D29" s="2">
        <v>3.89</v>
      </c>
      <c r="E29" s="2">
        <v>3.88</v>
      </c>
      <c r="F29" s="21">
        <v>3.86</v>
      </c>
      <c r="H29" s="9">
        <f t="shared" si="0"/>
        <v>0</v>
      </c>
      <c r="I29" s="9">
        <f t="shared" si="1"/>
        <v>-1.0000000000000231</v>
      </c>
    </row>
    <row r="30" spans="2:9">
      <c r="B30" s="6" t="s">
        <v>23</v>
      </c>
      <c r="C30" s="2">
        <f>AVERAGE(C28:C29)</f>
        <v>3.84</v>
      </c>
      <c r="D30" s="2">
        <f>AVERAGE(D28:D29)</f>
        <v>3.835</v>
      </c>
      <c r="E30" s="9">
        <f>AVERAGE(E28:E29)</f>
        <v>3.83</v>
      </c>
      <c r="F30" s="21">
        <f>AVERAGE(F28:F29)</f>
        <v>3.8099999999999996</v>
      </c>
      <c r="H30" s="9">
        <f t="shared" si="0"/>
        <v>-0.49999999999998934</v>
      </c>
      <c r="I30" s="9">
        <f t="shared" si="1"/>
        <v>-0.99999999999997868</v>
      </c>
    </row>
    <row r="32" spans="2:9">
      <c r="B32" s="20" t="s">
        <v>64</v>
      </c>
      <c r="C32" s="16"/>
      <c r="D32" s="16"/>
      <c r="E32" s="16"/>
    </row>
    <row r="33" spans="2:9">
      <c r="B33" s="18" t="s">
        <v>65</v>
      </c>
      <c r="C33" s="16">
        <v>4.28</v>
      </c>
      <c r="D33" s="16">
        <v>4.28</v>
      </c>
      <c r="E33" s="16">
        <v>4.28</v>
      </c>
      <c r="F33" s="21">
        <v>4.28</v>
      </c>
      <c r="H33" s="16">
        <f>(D33-C33)*100</f>
        <v>0</v>
      </c>
      <c r="I33" s="16">
        <f>(E33-C33)*100</f>
        <v>0</v>
      </c>
    </row>
    <row r="34" spans="2:9">
      <c r="B34" s="18" t="s">
        <v>66</v>
      </c>
      <c r="C34" s="16">
        <v>5.07</v>
      </c>
      <c r="D34" s="16">
        <v>5.07</v>
      </c>
      <c r="E34" s="16">
        <v>5.0599999999999996</v>
      </c>
      <c r="F34" s="21">
        <v>5.08</v>
      </c>
      <c r="H34" s="16">
        <f t="shared" ref="H34" si="2">(D34-C34)*100</f>
        <v>0</v>
      </c>
      <c r="I34" s="16">
        <f t="shared" ref="I34" si="3">(E34-C34)*100</f>
        <v>-1.0000000000000675</v>
      </c>
    </row>
    <row r="36" spans="2:9">
      <c r="B36" t="s">
        <v>67</v>
      </c>
    </row>
    <row r="37" spans="2:9">
      <c r="B37" s="18" t="s">
        <v>68</v>
      </c>
      <c r="C37" s="2">
        <v>2.2599999999999998</v>
      </c>
      <c r="D37" s="2">
        <v>2.2200000000000002</v>
      </c>
      <c r="E37" s="2">
        <v>2.35</v>
      </c>
      <c r="F37" s="21">
        <v>2.2400000000000002</v>
      </c>
      <c r="H37" s="17">
        <f>(D37-C37)*100</f>
        <v>-3.9999999999999591</v>
      </c>
      <c r="I37" s="17">
        <f>(E37-C37)*100</f>
        <v>9.0000000000000302</v>
      </c>
    </row>
    <row r="38" spans="2:9">
      <c r="B38" s="6" t="s">
        <v>69</v>
      </c>
      <c r="C38" s="2">
        <v>2.4700000000000002</v>
      </c>
      <c r="D38" s="2">
        <v>2.4700000000000002</v>
      </c>
      <c r="E38" s="2">
        <v>2.4700000000000002</v>
      </c>
      <c r="F38" s="21">
        <v>2.46</v>
      </c>
      <c r="H38" s="17">
        <f>(D38-C38)*100</f>
        <v>0</v>
      </c>
      <c r="I38" s="17">
        <f>(E38-C38)*100</f>
        <v>0</v>
      </c>
    </row>
    <row r="39" spans="2:9">
      <c r="B39" s="18"/>
    </row>
    <row r="40" spans="2:9">
      <c r="B40" s="18" t="s">
        <v>10</v>
      </c>
      <c r="C40" s="2">
        <v>2.81</v>
      </c>
      <c r="D40" s="2">
        <v>2.8</v>
      </c>
      <c r="E40" s="2">
        <v>2.86</v>
      </c>
      <c r="F40" s="21">
        <v>2.92</v>
      </c>
      <c r="H40" s="17">
        <f>(D40-C40)*100</f>
        <v>-1.0000000000000231</v>
      </c>
      <c r="I40" s="17">
        <f>(E40-C40)*100</f>
        <v>4.9999999999999822</v>
      </c>
    </row>
    <row r="41" spans="2:9">
      <c r="B41" s="18" t="s">
        <v>97</v>
      </c>
      <c r="C41" s="24">
        <v>3.09</v>
      </c>
      <c r="D41" s="24">
        <v>3.09</v>
      </c>
      <c r="E41" s="24">
        <v>3.15</v>
      </c>
      <c r="F41" s="24">
        <v>3.06</v>
      </c>
      <c r="H41" s="24"/>
      <c r="I41" s="24"/>
    </row>
    <row r="42" spans="2:9">
      <c r="B42" s="18" t="s">
        <v>70</v>
      </c>
      <c r="C42" s="2">
        <v>3.19</v>
      </c>
      <c r="D42" s="2">
        <v>3.19</v>
      </c>
      <c r="E42" s="2">
        <v>3.19</v>
      </c>
      <c r="F42" s="21">
        <v>3.19</v>
      </c>
      <c r="H42" s="17">
        <f>(D42-C42)*100</f>
        <v>0</v>
      </c>
      <c r="I42" s="17">
        <f>(E42-C42)*100</f>
        <v>0</v>
      </c>
    </row>
    <row r="43" spans="2:9">
      <c r="B43" s="18" t="s">
        <v>71</v>
      </c>
      <c r="C43" s="2">
        <v>3.77</v>
      </c>
      <c r="D43" s="2">
        <v>3.77</v>
      </c>
      <c r="E43" s="2">
        <v>3.77</v>
      </c>
      <c r="F43" s="21">
        <v>3.8</v>
      </c>
      <c r="H43" s="17">
        <f>(D43-C43)*100</f>
        <v>0</v>
      </c>
      <c r="I43" s="17">
        <f>(E43-C43)*100</f>
        <v>0</v>
      </c>
    </row>
    <row r="44" spans="2:9">
      <c r="B44" s="18" t="s">
        <v>99</v>
      </c>
      <c r="C44" s="24">
        <v>4.01</v>
      </c>
      <c r="D44" s="24">
        <v>3.99</v>
      </c>
      <c r="E44" s="24">
        <v>3.99</v>
      </c>
      <c r="F44" s="24">
        <v>4</v>
      </c>
      <c r="H44" s="24"/>
      <c r="I44" s="24"/>
    </row>
    <row r="45" spans="2:9">
      <c r="B45" s="18" t="s">
        <v>72</v>
      </c>
      <c r="C45" s="2">
        <v>4.0199999999999996</v>
      </c>
      <c r="D45" s="2">
        <v>4.0199999999999996</v>
      </c>
      <c r="E45" s="2">
        <v>4.0199999999999996</v>
      </c>
      <c r="F45" s="21">
        <v>4.0199999999999996</v>
      </c>
      <c r="H45" s="17">
        <f>(D45-C45)*100</f>
        <v>0</v>
      </c>
      <c r="I45" s="17">
        <f>(E45-C45)*100</f>
        <v>0</v>
      </c>
    </row>
    <row r="47" spans="2:9">
      <c r="B47" s="22" t="s">
        <v>81</v>
      </c>
    </row>
    <row r="48" spans="2:9">
      <c r="B48" s="6" t="s">
        <v>68</v>
      </c>
      <c r="C48" s="2">
        <v>2.4</v>
      </c>
      <c r="D48" s="2">
        <v>2.2599999999999998</v>
      </c>
      <c r="E48" s="2">
        <v>2.19</v>
      </c>
      <c r="F48" s="21">
        <v>2.3199999999999998</v>
      </c>
      <c r="H48" s="19">
        <f>(D48-C48)*100</f>
        <v>-14.000000000000012</v>
      </c>
      <c r="I48" s="19">
        <f>(E48-C48)*100</f>
        <v>-20.999999999999996</v>
      </c>
    </row>
    <row r="49" spans="2:9">
      <c r="B49" s="6" t="s">
        <v>73</v>
      </c>
      <c r="C49" s="2">
        <v>2.44</v>
      </c>
      <c r="D49" s="2">
        <v>2.4</v>
      </c>
      <c r="E49" s="2">
        <v>2.34</v>
      </c>
      <c r="F49" s="21">
        <v>2.5</v>
      </c>
      <c r="H49" s="19">
        <f>(D49-C49)*100</f>
        <v>-4.0000000000000036</v>
      </c>
      <c r="I49" s="19">
        <f>(E49-C49)*100</f>
        <v>-10.000000000000009</v>
      </c>
    </row>
    <row r="50" spans="2:9">
      <c r="B50" s="6"/>
    </row>
    <row r="51" spans="2:9">
      <c r="B51" s="6" t="s">
        <v>10</v>
      </c>
      <c r="C51" s="2">
        <v>2.82</v>
      </c>
      <c r="D51" s="2">
        <v>2.83</v>
      </c>
      <c r="E51" s="2">
        <v>2.84</v>
      </c>
      <c r="F51" s="21">
        <v>2.87</v>
      </c>
      <c r="H51" s="19">
        <f>(D51-C51)*100</f>
        <v>1.0000000000000231</v>
      </c>
      <c r="I51" s="19">
        <f>(E51-C51)*100</f>
        <v>2.0000000000000018</v>
      </c>
    </row>
    <row r="52" spans="2:9">
      <c r="B52" s="6" t="s">
        <v>36</v>
      </c>
      <c r="C52" s="24">
        <v>2.85</v>
      </c>
      <c r="D52" s="24">
        <v>2.84</v>
      </c>
      <c r="E52" s="24">
        <v>2.94</v>
      </c>
      <c r="F52" s="24">
        <v>2.94</v>
      </c>
      <c r="H52" s="24"/>
      <c r="I52" s="24"/>
    </row>
    <row r="53" spans="2:9">
      <c r="B53" s="6" t="s">
        <v>35</v>
      </c>
      <c r="C53" s="2">
        <v>3.28</v>
      </c>
      <c r="D53" s="2">
        <v>3.28</v>
      </c>
      <c r="E53" s="2">
        <v>3.28</v>
      </c>
      <c r="F53" s="21">
        <v>3.25</v>
      </c>
      <c r="H53" s="19">
        <f>(D53-C53)*100</f>
        <v>0</v>
      </c>
      <c r="I53" s="19">
        <f>(E53-C53)*100</f>
        <v>0</v>
      </c>
    </row>
    <row r="54" spans="2:9">
      <c r="B54" s="6" t="s">
        <v>98</v>
      </c>
      <c r="C54" s="24">
        <v>3.68</v>
      </c>
      <c r="D54" s="24">
        <v>3.68</v>
      </c>
      <c r="E54" s="24">
        <v>3.68</v>
      </c>
      <c r="F54" s="24">
        <v>3.68</v>
      </c>
      <c r="H54" s="24"/>
      <c r="I54" s="24"/>
    </row>
    <row r="55" spans="2:9">
      <c r="B55" s="6" t="s">
        <v>24</v>
      </c>
      <c r="C55" s="2">
        <v>3.57</v>
      </c>
      <c r="D55" s="2">
        <v>3.57</v>
      </c>
      <c r="E55" s="2">
        <v>3.57</v>
      </c>
      <c r="F55" s="21">
        <v>3.57</v>
      </c>
      <c r="H55" s="19">
        <f>(D55-C55)*100</f>
        <v>0</v>
      </c>
      <c r="I55" s="19">
        <f>(E55-C55)*100</f>
        <v>0</v>
      </c>
    </row>
    <row r="56" spans="2:9">
      <c r="B56" s="6" t="s">
        <v>82</v>
      </c>
      <c r="C56" s="2">
        <v>4.01</v>
      </c>
      <c r="D56" s="2">
        <v>4.01</v>
      </c>
      <c r="E56" s="2">
        <v>4.01</v>
      </c>
      <c r="F56" s="21">
        <v>3.98</v>
      </c>
      <c r="H56" s="19">
        <f>(D56-C56)*100</f>
        <v>0</v>
      </c>
      <c r="I56" s="19">
        <f>(E56-C56)*100</f>
        <v>0</v>
      </c>
    </row>
    <row r="58" spans="2:9">
      <c r="B58" s="20" t="s">
        <v>83</v>
      </c>
      <c r="C58" s="19"/>
      <c r="D58" s="19"/>
      <c r="E58" s="19"/>
    </row>
    <row r="59" spans="2:9">
      <c r="B59" s="6" t="s">
        <v>1</v>
      </c>
      <c r="C59" s="11">
        <f>(C40+C51+C52)/3</f>
        <v>2.8266666666666667</v>
      </c>
      <c r="D59" s="11">
        <f t="shared" ref="D59:F59" si="4">(D40+D51+D52)/3</f>
        <v>2.8233333333333328</v>
      </c>
      <c r="E59" s="11">
        <f t="shared" si="4"/>
        <v>2.8799999999999994</v>
      </c>
      <c r="F59" s="11">
        <f t="shared" si="4"/>
        <v>2.91</v>
      </c>
      <c r="H59" s="8">
        <f>(D59-C59)*100</f>
        <v>-0.33333333333338544</v>
      </c>
      <c r="I59" s="8">
        <f>(E59-C59)*100</f>
        <v>5.3333333333332789</v>
      </c>
    </row>
    <row r="60" spans="2:9">
      <c r="B60" s="6" t="s">
        <v>2</v>
      </c>
      <c r="C60" s="11">
        <f>(C41+C42+C53)/3</f>
        <v>3.1866666666666661</v>
      </c>
      <c r="D60" s="11">
        <f t="shared" ref="D60:F60" si="5">(D41+D42+D53)/3</f>
        <v>3.1866666666666661</v>
      </c>
      <c r="E60" s="11">
        <f t="shared" si="5"/>
        <v>3.2066666666666666</v>
      </c>
      <c r="F60" s="11">
        <f t="shared" si="5"/>
        <v>3.1666666666666665</v>
      </c>
      <c r="H60" s="8">
        <f>(D60-C60)*100</f>
        <v>0</v>
      </c>
      <c r="I60" s="8">
        <f>(E60-C60)*100</f>
        <v>2.0000000000000462</v>
      </c>
    </row>
    <row r="61" spans="2:9">
      <c r="B61" s="6" t="s">
        <v>3</v>
      </c>
      <c r="C61" s="11">
        <f>(C43+C54+C55)/3</f>
        <v>3.6733333333333333</v>
      </c>
      <c r="D61" s="11">
        <f t="shared" ref="D61:F61" si="6">(D43+D54+D55)/3</f>
        <v>3.6733333333333333</v>
      </c>
      <c r="E61" s="11">
        <f t="shared" si="6"/>
        <v>3.6733333333333333</v>
      </c>
      <c r="F61" s="11">
        <f t="shared" si="6"/>
        <v>3.6833333333333336</v>
      </c>
      <c r="H61" s="8">
        <f>(D61-C61)*100</f>
        <v>0</v>
      </c>
      <c r="I61" s="8">
        <f>(E61-C61)*100</f>
        <v>0</v>
      </c>
    </row>
    <row r="62" spans="2:9">
      <c r="B62" s="6" t="s">
        <v>4</v>
      </c>
      <c r="C62" s="11">
        <f>(C44+C45+C56)/3</f>
        <v>4.0133333333333328</v>
      </c>
      <c r="D62" s="11">
        <f t="shared" ref="D62:F62" si="7">(D44+D45+D56)/3</f>
        <v>4.0066666666666668</v>
      </c>
      <c r="E62" s="11">
        <f t="shared" si="7"/>
        <v>4.0066666666666668</v>
      </c>
      <c r="F62" s="11">
        <f t="shared" si="7"/>
        <v>4</v>
      </c>
      <c r="H62" s="8">
        <f>(D62-C62)*100</f>
        <v>-0.66666666666659324</v>
      </c>
      <c r="I62" s="8">
        <f>(E62-C62)*100</f>
        <v>-0.66666666666659324</v>
      </c>
    </row>
  </sheetData>
  <mergeCells count="1">
    <mergeCell ref="C1:E1"/>
  </mergeCells>
  <pageMargins left="0.7" right="0.7" top="0.75" bottom="0.75" header="0.3" footer="0.3"/>
  <pageSetup orientation="portrait" verticalDpi="2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62"/>
  <sheetViews>
    <sheetView workbookViewId="0">
      <selection activeCell="C59" sqref="C59:F62"/>
    </sheetView>
  </sheetViews>
  <sheetFormatPr defaultRowHeight="15"/>
  <cols>
    <col min="1" max="1" width="4.85546875" customWidth="1"/>
    <col min="2" max="2" width="18.42578125" customWidth="1"/>
    <col min="3" max="5" width="10.5703125" style="2" customWidth="1"/>
  </cols>
  <sheetData>
    <row r="1" spans="2:10">
      <c r="C1" s="26" t="s">
        <v>9</v>
      </c>
      <c r="D1" s="26"/>
      <c r="E1" s="26"/>
    </row>
    <row r="2" spans="2:10">
      <c r="B2" s="2" t="s">
        <v>5</v>
      </c>
      <c r="C2" s="2" t="s">
        <v>34</v>
      </c>
      <c r="D2" s="2" t="s">
        <v>30</v>
      </c>
      <c r="E2" s="2" t="s">
        <v>31</v>
      </c>
      <c r="F2" s="19" t="s">
        <v>53</v>
      </c>
      <c r="H2" s="9" t="s">
        <v>39</v>
      </c>
      <c r="I2" s="9" t="s">
        <v>40</v>
      </c>
      <c r="J2" s="19" t="s">
        <v>51</v>
      </c>
    </row>
    <row r="3" spans="2:10">
      <c r="H3" s="9"/>
      <c r="I3" s="9"/>
    </row>
    <row r="4" spans="2:10">
      <c r="B4" s="5">
        <v>22412</v>
      </c>
      <c r="C4" s="2">
        <v>2.38</v>
      </c>
      <c r="D4" s="2">
        <v>2.39</v>
      </c>
      <c r="E4" s="2">
        <v>2.4700000000000002</v>
      </c>
      <c r="F4" s="19">
        <v>2.4700000000000002</v>
      </c>
      <c r="H4" s="9">
        <f>(D4-C4)*100</f>
        <v>1.0000000000000231</v>
      </c>
      <c r="I4" s="9">
        <f>(E4-C4)*100</f>
        <v>9.0000000000000302</v>
      </c>
      <c r="J4" s="19">
        <f>(F4-C4)*100</f>
        <v>9.0000000000000302</v>
      </c>
    </row>
    <row r="5" spans="2:10">
      <c r="B5" s="5">
        <v>22419</v>
      </c>
      <c r="C5" s="2">
        <v>2.38</v>
      </c>
      <c r="D5" s="2">
        <v>2.4249999999999998</v>
      </c>
      <c r="E5" s="2">
        <v>2.4849999999999999</v>
      </c>
      <c r="F5" s="19">
        <v>2.4900000000000002</v>
      </c>
      <c r="H5" s="9">
        <f t="shared" ref="H5:H30" si="0">(D5-C5)*100</f>
        <v>4.4999999999999929</v>
      </c>
      <c r="I5" s="9">
        <f t="shared" ref="I5:I30" si="1">(E5-C5)*100</f>
        <v>10.499999999999998</v>
      </c>
      <c r="J5" s="19">
        <f t="shared" ref="J5:J62" si="2">(F5-C5)*100</f>
        <v>11.000000000000032</v>
      </c>
    </row>
    <row r="6" spans="2:10">
      <c r="B6" s="5">
        <v>22426</v>
      </c>
      <c r="C6" s="2">
        <v>2.4</v>
      </c>
      <c r="D6" s="2">
        <v>2.4500000000000002</v>
      </c>
      <c r="E6" s="2">
        <v>2.5350000000000001</v>
      </c>
      <c r="F6" s="19">
        <v>2.5249999999999999</v>
      </c>
      <c r="H6" s="9">
        <f t="shared" si="0"/>
        <v>5.0000000000000266</v>
      </c>
      <c r="I6" s="9">
        <f t="shared" si="1"/>
        <v>13.500000000000023</v>
      </c>
      <c r="J6" s="19">
        <f t="shared" si="2"/>
        <v>12.5</v>
      </c>
    </row>
    <row r="7" spans="2:10">
      <c r="B7" s="6" t="s">
        <v>18</v>
      </c>
      <c r="C7" s="2">
        <f>AVERAGE(C4:C6)</f>
        <v>2.3866666666666667</v>
      </c>
      <c r="D7" s="2">
        <f>AVERAGE(D4:D6)</f>
        <v>2.4216666666666664</v>
      </c>
      <c r="E7" s="9">
        <f>AVERAGE(E4:E6)</f>
        <v>2.4966666666666666</v>
      </c>
      <c r="F7" s="19">
        <f>AVERAGE(F4:F6)</f>
        <v>2.4950000000000006</v>
      </c>
      <c r="H7" s="9">
        <f t="shared" si="0"/>
        <v>3.4999999999999698</v>
      </c>
      <c r="I7" s="9">
        <f t="shared" si="1"/>
        <v>10.999999999999988</v>
      </c>
      <c r="J7" s="8">
        <f t="shared" si="2"/>
        <v>10.833333333333384</v>
      </c>
    </row>
    <row r="8" spans="2:10">
      <c r="B8" s="6"/>
      <c r="H8" s="9"/>
      <c r="I8" s="9"/>
      <c r="J8" s="19"/>
    </row>
    <row r="9" spans="2:10">
      <c r="B9" s="6" t="s">
        <v>10</v>
      </c>
      <c r="C9" s="2">
        <v>2.83</v>
      </c>
      <c r="D9" s="2">
        <v>2.84</v>
      </c>
      <c r="E9" s="2">
        <v>2.89</v>
      </c>
      <c r="F9" s="19">
        <v>2.89</v>
      </c>
      <c r="H9" s="9">
        <f t="shared" si="0"/>
        <v>0.99999999999997868</v>
      </c>
      <c r="I9" s="9">
        <f t="shared" si="1"/>
        <v>6.0000000000000053</v>
      </c>
      <c r="J9" s="19">
        <f t="shared" si="2"/>
        <v>6.0000000000000053</v>
      </c>
    </row>
    <row r="10" spans="2:10">
      <c r="B10" s="6" t="s">
        <v>10</v>
      </c>
      <c r="C10" s="2">
        <v>2.81</v>
      </c>
      <c r="D10" s="2">
        <v>2.82</v>
      </c>
      <c r="E10" s="2">
        <v>2.87</v>
      </c>
      <c r="F10" s="19">
        <v>2.86</v>
      </c>
      <c r="H10" s="9">
        <f t="shared" si="0"/>
        <v>0.99999999999997868</v>
      </c>
      <c r="I10" s="9">
        <f t="shared" si="1"/>
        <v>6.0000000000000053</v>
      </c>
      <c r="J10" s="19">
        <f t="shared" si="2"/>
        <v>4.9999999999999822</v>
      </c>
    </row>
    <row r="11" spans="2:10">
      <c r="B11" s="6" t="s">
        <v>10</v>
      </c>
      <c r="C11" s="2">
        <v>2.84</v>
      </c>
      <c r="D11" s="2">
        <v>2.84</v>
      </c>
      <c r="E11" s="2">
        <v>2.9</v>
      </c>
      <c r="F11" s="19">
        <v>2.9</v>
      </c>
      <c r="H11" s="9">
        <f t="shared" si="0"/>
        <v>0</v>
      </c>
      <c r="I11" s="9">
        <f t="shared" si="1"/>
        <v>6.0000000000000053</v>
      </c>
      <c r="J11" s="19">
        <f t="shared" si="2"/>
        <v>6.0000000000000053</v>
      </c>
    </row>
    <row r="12" spans="2:10">
      <c r="B12" s="6" t="s">
        <v>19</v>
      </c>
      <c r="C12" s="2">
        <f>AVERAGE(C9:C11)</f>
        <v>2.8266666666666667</v>
      </c>
      <c r="D12" s="2">
        <f>AVERAGE(D9:D11)</f>
        <v>2.8333333333333335</v>
      </c>
      <c r="E12" s="9">
        <f>AVERAGE(E9:E11)</f>
        <v>2.8866666666666667</v>
      </c>
      <c r="F12" s="19">
        <f>AVERAGE(F9:F11)</f>
        <v>2.8833333333333333</v>
      </c>
      <c r="H12" s="8">
        <f t="shared" si="0"/>
        <v>0.66666666666668206</v>
      </c>
      <c r="I12" s="9">
        <f t="shared" si="1"/>
        <v>6.0000000000000053</v>
      </c>
      <c r="J12" s="8">
        <f t="shared" si="2"/>
        <v>5.6666666666666643</v>
      </c>
    </row>
    <row r="13" spans="2:10">
      <c r="B13" s="6"/>
      <c r="H13" s="9"/>
      <c r="I13" s="9"/>
      <c r="J13" s="19"/>
    </row>
    <row r="14" spans="2:10">
      <c r="B14" s="6" t="s">
        <v>12</v>
      </c>
      <c r="C14" s="2">
        <v>2.93</v>
      </c>
      <c r="D14" s="2">
        <v>2.93</v>
      </c>
      <c r="E14" s="2">
        <v>2.98</v>
      </c>
      <c r="F14" s="19">
        <v>2.97</v>
      </c>
      <c r="H14" s="9">
        <f t="shared" si="0"/>
        <v>0</v>
      </c>
      <c r="I14" s="9">
        <f t="shared" si="1"/>
        <v>4.9999999999999822</v>
      </c>
      <c r="J14" s="19">
        <f t="shared" si="2"/>
        <v>4.0000000000000036</v>
      </c>
    </row>
    <row r="15" spans="2:10">
      <c r="B15" s="6" t="s">
        <v>11</v>
      </c>
      <c r="C15" s="2">
        <v>3.15</v>
      </c>
      <c r="D15" s="2">
        <v>3.11</v>
      </c>
      <c r="E15" s="2">
        <v>3.08</v>
      </c>
      <c r="F15" s="19">
        <v>3.12</v>
      </c>
      <c r="H15" s="9">
        <f t="shared" si="0"/>
        <v>-4.0000000000000036</v>
      </c>
      <c r="I15" s="9">
        <f t="shared" si="1"/>
        <v>-6.999999999999984</v>
      </c>
      <c r="J15" s="19">
        <f t="shared" si="2"/>
        <v>-2.9999999999999805</v>
      </c>
    </row>
    <row r="16" spans="2:10">
      <c r="B16" s="6" t="s">
        <v>13</v>
      </c>
      <c r="C16" s="2">
        <v>3.03</v>
      </c>
      <c r="D16" s="2">
        <v>3.03</v>
      </c>
      <c r="E16" s="2">
        <v>2.97</v>
      </c>
      <c r="F16" s="19">
        <v>2.97</v>
      </c>
      <c r="H16" s="9">
        <f t="shared" si="0"/>
        <v>0</v>
      </c>
      <c r="I16" s="9">
        <f t="shared" si="1"/>
        <v>-5.9999999999999609</v>
      </c>
      <c r="J16" s="19">
        <f t="shared" si="2"/>
        <v>-5.9999999999999609</v>
      </c>
    </row>
    <row r="17" spans="2:10">
      <c r="B17" s="6" t="s">
        <v>20</v>
      </c>
      <c r="C17" s="2">
        <f>AVERAGE(C14:C16)</f>
        <v>3.0366666666666666</v>
      </c>
      <c r="D17" s="2">
        <f>AVERAGE(D14:D16)</f>
        <v>3.0233333333333334</v>
      </c>
      <c r="E17" s="9">
        <f>AVERAGE(E14:E16)</f>
        <v>3.0100000000000002</v>
      </c>
      <c r="F17" s="19">
        <f>AVERAGE(F14:F16)</f>
        <v>3.02</v>
      </c>
      <c r="H17" s="8">
        <f t="shared" si="0"/>
        <v>-1.3333333333333197</v>
      </c>
      <c r="I17" s="8">
        <f t="shared" si="1"/>
        <v>-2.6666666666666394</v>
      </c>
      <c r="J17" s="8">
        <f t="shared" si="2"/>
        <v>-1.6666666666666607</v>
      </c>
    </row>
    <row r="18" spans="2:10">
      <c r="B18" s="6"/>
      <c r="H18" s="9"/>
      <c r="I18" s="9"/>
      <c r="J18" s="19"/>
    </row>
    <row r="19" spans="2:10">
      <c r="B19" s="6" t="s">
        <v>24</v>
      </c>
      <c r="C19" s="2">
        <v>3.55</v>
      </c>
      <c r="D19" s="2">
        <v>3.55</v>
      </c>
      <c r="E19" s="2">
        <v>3.46</v>
      </c>
      <c r="F19" s="19">
        <v>3.47</v>
      </c>
      <c r="H19" s="9">
        <f t="shared" si="0"/>
        <v>0</v>
      </c>
      <c r="I19" s="9">
        <f t="shared" si="1"/>
        <v>-8.9999999999999858</v>
      </c>
      <c r="J19" s="19">
        <f t="shared" si="2"/>
        <v>-7.9999999999999627</v>
      </c>
    </row>
    <row r="20" spans="2:10">
      <c r="B20" s="6" t="s">
        <v>14</v>
      </c>
      <c r="C20" s="2">
        <v>3.43</v>
      </c>
      <c r="D20" s="2">
        <v>3.39</v>
      </c>
      <c r="E20" s="2">
        <v>3.34</v>
      </c>
      <c r="F20" s="19">
        <v>3.36</v>
      </c>
      <c r="H20" s="9">
        <f t="shared" si="0"/>
        <v>-4.0000000000000036</v>
      </c>
      <c r="I20" s="9">
        <f t="shared" si="1"/>
        <v>-9.0000000000000302</v>
      </c>
      <c r="J20" s="19">
        <f t="shared" si="2"/>
        <v>-7.0000000000000284</v>
      </c>
    </row>
    <row r="21" spans="2:10">
      <c r="B21" s="6" t="s">
        <v>21</v>
      </c>
      <c r="C21" s="2">
        <f>AVERAGE(C19:C20)</f>
        <v>3.49</v>
      </c>
      <c r="D21" s="19">
        <f t="shared" ref="D21:F21" si="3">AVERAGE(D19:D20)</f>
        <v>3.4699999999999998</v>
      </c>
      <c r="E21" s="19">
        <f t="shared" si="3"/>
        <v>3.4</v>
      </c>
      <c r="F21" s="19">
        <f t="shared" si="3"/>
        <v>3.415</v>
      </c>
      <c r="H21" s="9">
        <f t="shared" si="0"/>
        <v>-2.0000000000000462</v>
      </c>
      <c r="I21" s="9">
        <f t="shared" si="1"/>
        <v>-9.0000000000000302</v>
      </c>
      <c r="J21" s="19">
        <f t="shared" si="2"/>
        <v>-7.5000000000000178</v>
      </c>
    </row>
    <row r="22" spans="2:10">
      <c r="B22" s="6"/>
      <c r="H22" s="9"/>
      <c r="I22" s="9"/>
      <c r="J22" s="19"/>
    </row>
    <row r="23" spans="2:10">
      <c r="B23" s="6" t="s">
        <v>25</v>
      </c>
      <c r="C23" s="2">
        <v>3.72</v>
      </c>
      <c r="D23" s="2">
        <v>3.7</v>
      </c>
      <c r="E23" s="2">
        <v>3.64</v>
      </c>
      <c r="F23" s="19">
        <v>3.64</v>
      </c>
      <c r="H23" s="9">
        <f t="shared" si="0"/>
        <v>-2.0000000000000018</v>
      </c>
      <c r="I23" s="9">
        <f t="shared" si="1"/>
        <v>-8.0000000000000071</v>
      </c>
      <c r="J23" s="19">
        <f t="shared" si="2"/>
        <v>-8.0000000000000071</v>
      </c>
    </row>
    <row r="24" spans="2:10">
      <c r="B24" s="6" t="s">
        <v>15</v>
      </c>
      <c r="C24" s="2">
        <v>3.67</v>
      </c>
      <c r="D24" s="2">
        <v>3.65</v>
      </c>
      <c r="E24" s="2">
        <v>3.59</v>
      </c>
      <c r="F24" s="19">
        <v>3.57</v>
      </c>
      <c r="H24" s="9">
        <f t="shared" si="0"/>
        <v>-2.0000000000000018</v>
      </c>
      <c r="I24" s="9">
        <f t="shared" si="1"/>
        <v>-8.0000000000000071</v>
      </c>
      <c r="J24" s="19">
        <f t="shared" si="2"/>
        <v>-10.000000000000009</v>
      </c>
    </row>
    <row r="25" spans="2:10">
      <c r="B25" s="6" t="s">
        <v>16</v>
      </c>
      <c r="C25" s="2">
        <v>3.8</v>
      </c>
      <c r="D25" s="2">
        <v>3.79</v>
      </c>
      <c r="E25" s="2">
        <v>3.72</v>
      </c>
      <c r="F25" s="19">
        <v>3.72</v>
      </c>
      <c r="H25" s="9">
        <f t="shared" si="0"/>
        <v>-0.99999999999997868</v>
      </c>
      <c r="I25" s="9">
        <f t="shared" si="1"/>
        <v>-7.9999999999999627</v>
      </c>
      <c r="J25" s="19">
        <f t="shared" si="2"/>
        <v>-7.9999999999999627</v>
      </c>
    </row>
    <row r="26" spans="2:10">
      <c r="B26" s="6" t="s">
        <v>22</v>
      </c>
      <c r="C26" s="2">
        <f>AVERAGE(C23:C25)</f>
        <v>3.7300000000000004</v>
      </c>
      <c r="D26" s="2">
        <f>AVERAGE(D23:D25)</f>
        <v>3.7133333333333334</v>
      </c>
      <c r="E26" s="9">
        <f>AVERAGE(E23:E25)</f>
        <v>3.6500000000000004</v>
      </c>
      <c r="F26" s="19">
        <f>AVERAGE(F23:F25)</f>
        <v>3.6433333333333331</v>
      </c>
      <c r="H26" s="8">
        <f t="shared" si="0"/>
        <v>-1.6666666666667052</v>
      </c>
      <c r="I26" s="9">
        <f t="shared" si="1"/>
        <v>-8.0000000000000071</v>
      </c>
      <c r="J26" s="8">
        <f t="shared" si="2"/>
        <v>-8.6666666666667336</v>
      </c>
    </row>
    <row r="27" spans="2:10">
      <c r="B27" s="6"/>
      <c r="H27" s="9"/>
      <c r="I27" s="9"/>
      <c r="J27" s="19"/>
    </row>
    <row r="28" spans="2:10">
      <c r="B28" s="6" t="s">
        <v>26</v>
      </c>
      <c r="C28" s="2">
        <v>3.74</v>
      </c>
      <c r="D28" s="2">
        <v>3.74</v>
      </c>
      <c r="E28" s="2">
        <v>3.69</v>
      </c>
      <c r="F28" s="19">
        <v>3.69</v>
      </c>
      <c r="H28" s="9">
        <f t="shared" si="0"/>
        <v>0</v>
      </c>
      <c r="I28" s="9">
        <f t="shared" si="1"/>
        <v>-5.0000000000000266</v>
      </c>
      <c r="J28" s="19">
        <f t="shared" si="2"/>
        <v>-5.0000000000000266</v>
      </c>
    </row>
    <row r="29" spans="2:10">
      <c r="B29" s="6" t="s">
        <v>17</v>
      </c>
      <c r="C29" s="2">
        <v>3.85</v>
      </c>
      <c r="D29" s="2">
        <v>3.85</v>
      </c>
      <c r="E29" s="2">
        <v>3.78</v>
      </c>
      <c r="F29" s="19">
        <v>3.78</v>
      </c>
      <c r="H29" s="9">
        <f t="shared" si="0"/>
        <v>0</v>
      </c>
      <c r="I29" s="9">
        <f t="shared" si="1"/>
        <v>-7.0000000000000284</v>
      </c>
      <c r="J29" s="19">
        <f t="shared" si="2"/>
        <v>-7.0000000000000284</v>
      </c>
    </row>
    <row r="30" spans="2:10">
      <c r="B30" s="6" t="s">
        <v>23</v>
      </c>
      <c r="C30" s="2">
        <f>AVERAGE(C28:C29)</f>
        <v>3.7949999999999999</v>
      </c>
      <c r="D30" s="2">
        <f>AVERAGE(D28:D29)</f>
        <v>3.7949999999999999</v>
      </c>
      <c r="E30" s="9">
        <f>AVERAGE(E28:E29)</f>
        <v>3.7349999999999999</v>
      </c>
      <c r="F30" s="19">
        <f t="shared" ref="F30" si="4">AVERAGE(F28:F29)</f>
        <v>3.7349999999999999</v>
      </c>
      <c r="H30" s="9">
        <f t="shared" si="0"/>
        <v>0</v>
      </c>
      <c r="I30" s="9">
        <f t="shared" si="1"/>
        <v>-6.0000000000000053</v>
      </c>
      <c r="J30" s="19">
        <f t="shared" si="2"/>
        <v>-6.0000000000000053</v>
      </c>
    </row>
    <row r="31" spans="2:10">
      <c r="J31" s="19"/>
    </row>
    <row r="32" spans="2:10">
      <c r="B32" s="20" t="s">
        <v>64</v>
      </c>
      <c r="C32" s="16"/>
      <c r="D32" s="16"/>
      <c r="E32" s="16"/>
      <c r="J32" s="19"/>
    </row>
    <row r="33" spans="2:10">
      <c r="B33" s="18" t="s">
        <v>65</v>
      </c>
      <c r="C33" s="16">
        <v>4.26</v>
      </c>
      <c r="D33" s="16">
        <v>4.25</v>
      </c>
      <c r="E33" s="16">
        <v>4.25</v>
      </c>
      <c r="F33" s="19">
        <v>4.24</v>
      </c>
      <c r="H33" s="16">
        <f>(D33-C33)*100</f>
        <v>-0.99999999999997868</v>
      </c>
      <c r="I33" s="16">
        <f>(E33-C33)*100</f>
        <v>-0.99999999999997868</v>
      </c>
      <c r="J33" s="19">
        <f t="shared" si="2"/>
        <v>-1.9999999999999574</v>
      </c>
    </row>
    <row r="34" spans="2:10">
      <c r="B34" s="18" t="s">
        <v>66</v>
      </c>
      <c r="C34" s="16">
        <v>5.07</v>
      </c>
      <c r="D34" s="16">
        <v>5.0599999999999996</v>
      </c>
      <c r="E34" s="16">
        <v>5.0599999999999996</v>
      </c>
      <c r="F34" s="19">
        <v>5.05</v>
      </c>
      <c r="H34" s="16">
        <f t="shared" ref="H34" si="5">(D34-C34)*100</f>
        <v>-1.0000000000000675</v>
      </c>
      <c r="I34" s="16">
        <f t="shared" ref="I34" si="6">(E34-C34)*100</f>
        <v>-1.0000000000000675</v>
      </c>
      <c r="J34" s="19">
        <f t="shared" si="2"/>
        <v>-2.0000000000000462</v>
      </c>
    </row>
    <row r="35" spans="2:10">
      <c r="J35" s="19"/>
    </row>
    <row r="36" spans="2:10">
      <c r="B36" t="s">
        <v>67</v>
      </c>
      <c r="J36" s="19"/>
    </row>
    <row r="37" spans="2:10">
      <c r="B37" s="18" t="s">
        <v>68</v>
      </c>
      <c r="C37" s="2">
        <v>2.36</v>
      </c>
      <c r="D37" s="2">
        <v>2.4900000000000002</v>
      </c>
      <c r="E37" s="2">
        <v>2.44</v>
      </c>
      <c r="F37" s="19">
        <v>2.6</v>
      </c>
      <c r="G37" s="19"/>
      <c r="H37" s="17">
        <f>(D37-C37)*100</f>
        <v>13.000000000000034</v>
      </c>
      <c r="I37" s="17">
        <f>(E37-C37)*100</f>
        <v>8.0000000000000071</v>
      </c>
      <c r="J37" s="19">
        <f t="shared" si="2"/>
        <v>24.000000000000021</v>
      </c>
    </row>
    <row r="38" spans="2:10">
      <c r="B38" s="6" t="s">
        <v>69</v>
      </c>
      <c r="C38" s="2">
        <v>2.5</v>
      </c>
      <c r="D38" s="2">
        <v>2.4500000000000002</v>
      </c>
      <c r="E38" s="2">
        <v>2.4300000000000002</v>
      </c>
      <c r="F38" s="19">
        <v>2.78</v>
      </c>
      <c r="G38" s="19"/>
      <c r="H38" s="17">
        <f>(D38-C38)*100</f>
        <v>-4.9999999999999822</v>
      </c>
      <c r="I38" s="17">
        <f>(E38-C38)*100</f>
        <v>-6.999999999999984</v>
      </c>
      <c r="J38" s="19">
        <f t="shared" si="2"/>
        <v>27.999999999999979</v>
      </c>
    </row>
    <row r="39" spans="2:10">
      <c r="B39" s="18"/>
      <c r="J39" s="19"/>
    </row>
    <row r="40" spans="2:10">
      <c r="B40" s="18" t="s">
        <v>10</v>
      </c>
      <c r="C40" s="2">
        <v>2.92</v>
      </c>
      <c r="D40" s="2">
        <v>2.92</v>
      </c>
      <c r="E40" s="2">
        <v>2.91</v>
      </c>
      <c r="F40" s="19">
        <v>2.91</v>
      </c>
      <c r="G40" s="19"/>
      <c r="H40" s="17">
        <f>(D40-C40)*100</f>
        <v>0</v>
      </c>
      <c r="I40" s="17">
        <f>(E40-C40)*100</f>
        <v>-0.99999999999997868</v>
      </c>
      <c r="J40" s="19">
        <f t="shared" si="2"/>
        <v>-0.99999999999997868</v>
      </c>
    </row>
    <row r="41" spans="2:10">
      <c r="B41" s="18" t="s">
        <v>97</v>
      </c>
      <c r="C41" s="24">
        <v>3.15</v>
      </c>
      <c r="D41" s="24">
        <v>3.15</v>
      </c>
      <c r="E41" s="24">
        <v>3.15</v>
      </c>
      <c r="F41" s="24">
        <v>3.15</v>
      </c>
      <c r="G41" s="24"/>
      <c r="H41" s="24"/>
      <c r="I41" s="24"/>
      <c r="J41" s="24"/>
    </row>
    <row r="42" spans="2:10">
      <c r="B42" s="18" t="s">
        <v>70</v>
      </c>
      <c r="C42" s="2">
        <v>3.19</v>
      </c>
      <c r="D42" s="2">
        <v>3.19</v>
      </c>
      <c r="E42" s="2">
        <v>3.16</v>
      </c>
      <c r="F42" s="19">
        <v>3.16</v>
      </c>
      <c r="G42" s="19"/>
      <c r="H42" s="17">
        <f>(D42-C42)*100</f>
        <v>0</v>
      </c>
      <c r="I42" s="17">
        <f>(E42-C42)*100</f>
        <v>-2.9999999999999805</v>
      </c>
      <c r="J42" s="19">
        <f t="shared" si="2"/>
        <v>-2.9999999999999805</v>
      </c>
    </row>
    <row r="43" spans="2:10">
      <c r="B43" s="18" t="s">
        <v>71</v>
      </c>
      <c r="C43" s="2">
        <v>3.77</v>
      </c>
      <c r="D43" s="2">
        <v>3.77</v>
      </c>
      <c r="E43" s="2">
        <v>3.77</v>
      </c>
      <c r="F43" s="19">
        <v>3.69</v>
      </c>
      <c r="G43" s="19"/>
      <c r="H43" s="17">
        <f>(D43-C43)*100</f>
        <v>0</v>
      </c>
      <c r="I43" s="17">
        <f>(E43-C43)*100</f>
        <v>0</v>
      </c>
      <c r="J43" s="19">
        <f t="shared" si="2"/>
        <v>-8.0000000000000071</v>
      </c>
    </row>
    <row r="44" spans="2:10">
      <c r="B44" s="18" t="s">
        <v>99</v>
      </c>
      <c r="C44" s="24">
        <v>3.99</v>
      </c>
      <c r="D44" s="24">
        <v>3.98</v>
      </c>
      <c r="E44" s="24">
        <v>3.98</v>
      </c>
      <c r="F44" s="24">
        <v>3.89</v>
      </c>
      <c r="G44" s="24"/>
      <c r="H44" s="24"/>
      <c r="I44" s="24"/>
      <c r="J44" s="24"/>
    </row>
    <row r="45" spans="2:10">
      <c r="B45" s="18" t="s">
        <v>72</v>
      </c>
      <c r="C45" s="2">
        <v>4.0199999999999996</v>
      </c>
      <c r="D45" s="2">
        <v>4</v>
      </c>
      <c r="E45" s="2">
        <v>4</v>
      </c>
      <c r="F45" s="19">
        <v>3.92</v>
      </c>
      <c r="G45" s="19"/>
      <c r="H45" s="17">
        <f>(D45-C45)*100</f>
        <v>-1.9999999999999574</v>
      </c>
      <c r="I45" s="17">
        <f>(E45-C45)*100</f>
        <v>-1.9999999999999574</v>
      </c>
      <c r="J45" s="19">
        <f t="shared" si="2"/>
        <v>-9.9999999999999645</v>
      </c>
    </row>
    <row r="46" spans="2:10">
      <c r="J46" s="19"/>
    </row>
    <row r="47" spans="2:10">
      <c r="B47" s="22" t="s">
        <v>81</v>
      </c>
      <c r="J47" s="19"/>
    </row>
    <row r="48" spans="2:10">
      <c r="B48" s="6" t="s">
        <v>68</v>
      </c>
      <c r="C48" s="2">
        <v>2.5499999999999998</v>
      </c>
      <c r="D48" s="2">
        <v>2.5299999999999998</v>
      </c>
      <c r="E48" s="2">
        <v>2.4900000000000002</v>
      </c>
      <c r="F48" s="19">
        <v>2.4700000000000002</v>
      </c>
      <c r="G48" s="19"/>
      <c r="H48" s="19">
        <f>(D48-C48)*100</f>
        <v>-2.0000000000000018</v>
      </c>
      <c r="I48" s="19">
        <f>(E48-C48)*100</f>
        <v>-5.9999999999999609</v>
      </c>
      <c r="J48" s="19">
        <f t="shared" si="2"/>
        <v>-7.9999999999999627</v>
      </c>
    </row>
    <row r="49" spans="2:10">
      <c r="B49" s="6" t="s">
        <v>73</v>
      </c>
      <c r="C49" s="2">
        <v>2.5099999999999998</v>
      </c>
      <c r="D49" s="2">
        <v>2.59</v>
      </c>
      <c r="E49" s="2">
        <v>2.56</v>
      </c>
      <c r="F49" s="19">
        <v>2.61</v>
      </c>
      <c r="G49" s="19"/>
      <c r="H49" s="19">
        <f>(D49-C49)*100</f>
        <v>8.0000000000000071</v>
      </c>
      <c r="I49" s="19">
        <f>(E49-C49)*100</f>
        <v>5.0000000000000266</v>
      </c>
      <c r="J49" s="19">
        <f t="shared" si="2"/>
        <v>10.000000000000009</v>
      </c>
    </row>
    <row r="50" spans="2:10">
      <c r="B50" s="6"/>
      <c r="J50" s="19"/>
    </row>
    <row r="51" spans="2:10">
      <c r="B51" s="6" t="s">
        <v>10</v>
      </c>
      <c r="C51" s="2">
        <v>2.9</v>
      </c>
      <c r="D51" s="2">
        <v>2.9</v>
      </c>
      <c r="E51" s="2">
        <v>2.89</v>
      </c>
      <c r="F51" s="19">
        <v>2.86</v>
      </c>
      <c r="G51" s="19"/>
      <c r="H51" s="19">
        <f>(D51-C51)*100</f>
        <v>0</v>
      </c>
      <c r="I51" s="19">
        <f>(E51-C51)*100</f>
        <v>-0.99999999999997868</v>
      </c>
      <c r="J51" s="19">
        <f t="shared" si="2"/>
        <v>-4.0000000000000036</v>
      </c>
    </row>
    <row r="52" spans="2:10">
      <c r="B52" s="6" t="s">
        <v>36</v>
      </c>
      <c r="C52" s="24">
        <v>2.92</v>
      </c>
      <c r="D52" s="24">
        <v>2.92</v>
      </c>
      <c r="E52" s="24">
        <v>2.92</v>
      </c>
      <c r="F52" s="24">
        <v>2.92</v>
      </c>
      <c r="G52" s="24"/>
      <c r="H52" s="24"/>
      <c r="I52" s="24"/>
      <c r="J52" s="24"/>
    </row>
    <row r="53" spans="2:10">
      <c r="B53" s="6" t="s">
        <v>35</v>
      </c>
      <c r="C53" s="2">
        <v>3.22</v>
      </c>
      <c r="D53" s="2">
        <v>3.22</v>
      </c>
      <c r="E53" s="2">
        <v>3.22</v>
      </c>
      <c r="F53" s="19">
        <v>3.17</v>
      </c>
      <c r="G53" s="19"/>
      <c r="H53" s="19">
        <f>(D53-C53)*100</f>
        <v>0</v>
      </c>
      <c r="I53" s="19">
        <f>(E53-C53)*100</f>
        <v>0</v>
      </c>
      <c r="J53" s="19">
        <f t="shared" si="2"/>
        <v>-5.0000000000000266</v>
      </c>
    </row>
    <row r="54" spans="2:10">
      <c r="B54" s="6" t="s">
        <v>98</v>
      </c>
      <c r="C54" s="24">
        <v>3.66</v>
      </c>
      <c r="D54" s="24">
        <v>3.66</v>
      </c>
      <c r="E54" s="24">
        <v>3.66</v>
      </c>
      <c r="F54" s="24">
        <v>3.59</v>
      </c>
      <c r="G54" s="24"/>
      <c r="H54" s="24"/>
      <c r="I54" s="24"/>
      <c r="J54" s="24"/>
    </row>
    <row r="55" spans="2:10">
      <c r="B55" s="6" t="s">
        <v>24</v>
      </c>
      <c r="C55" s="2">
        <v>3.57</v>
      </c>
      <c r="D55" s="2">
        <v>3.57</v>
      </c>
      <c r="E55" s="2">
        <v>3.57</v>
      </c>
      <c r="F55" s="19">
        <v>3.51</v>
      </c>
      <c r="G55" s="19"/>
      <c r="H55" s="19">
        <f>(D55-C55)*100</f>
        <v>0</v>
      </c>
      <c r="I55" s="19">
        <f>(E55-C55)*100</f>
        <v>0</v>
      </c>
      <c r="J55" s="19">
        <f t="shared" si="2"/>
        <v>-6.0000000000000053</v>
      </c>
    </row>
    <row r="56" spans="2:10">
      <c r="B56" s="6" t="s">
        <v>82</v>
      </c>
      <c r="C56" s="2">
        <v>3.95</v>
      </c>
      <c r="D56" s="2">
        <v>3.95</v>
      </c>
      <c r="E56" s="2">
        <v>3.92</v>
      </c>
      <c r="F56" s="19">
        <v>3.89</v>
      </c>
      <c r="G56" s="19"/>
      <c r="H56" s="19">
        <f>(D56-C56)*100</f>
        <v>0</v>
      </c>
      <c r="I56" s="19">
        <f>(E56-C56)*100</f>
        <v>-3.0000000000000249</v>
      </c>
      <c r="J56" s="19">
        <f t="shared" si="2"/>
        <v>-6.0000000000000053</v>
      </c>
    </row>
    <row r="57" spans="2:10">
      <c r="J57" s="19"/>
    </row>
    <row r="58" spans="2:10">
      <c r="B58" s="20" t="s">
        <v>83</v>
      </c>
      <c r="C58" s="19"/>
      <c r="D58" s="19"/>
      <c r="E58" s="19"/>
      <c r="J58" s="19"/>
    </row>
    <row r="59" spans="2:10">
      <c r="B59" s="6" t="s">
        <v>1</v>
      </c>
      <c r="C59" s="11">
        <f>(C40+C51+C52)/3</f>
        <v>2.9133333333333336</v>
      </c>
      <c r="D59" s="11">
        <f t="shared" ref="D59:F59" si="7">(D40+D51+D52)/3</f>
        <v>2.9133333333333336</v>
      </c>
      <c r="E59" s="11">
        <f t="shared" si="7"/>
        <v>2.9066666666666667</v>
      </c>
      <c r="F59" s="11">
        <f t="shared" si="7"/>
        <v>2.8966666666666665</v>
      </c>
      <c r="G59" s="19"/>
      <c r="H59" s="8">
        <f>(D59-C59)*100</f>
        <v>0</v>
      </c>
      <c r="I59" s="8">
        <f>(E59-C59)*100</f>
        <v>-0.66666666666668206</v>
      </c>
      <c r="J59" s="8">
        <f t="shared" si="2"/>
        <v>-1.6666666666667052</v>
      </c>
    </row>
    <row r="60" spans="2:10">
      <c r="B60" s="6" t="s">
        <v>2</v>
      </c>
      <c r="C60" s="11">
        <f>(C41+C42+C53)/3</f>
        <v>3.186666666666667</v>
      </c>
      <c r="D60" s="11">
        <f t="shared" ref="D60:F60" si="8">(D41+D42+D53)/3</f>
        <v>3.186666666666667</v>
      </c>
      <c r="E60" s="11">
        <f t="shared" si="8"/>
        <v>3.1766666666666672</v>
      </c>
      <c r="F60" s="11">
        <f t="shared" si="8"/>
        <v>3.16</v>
      </c>
      <c r="G60" s="19"/>
      <c r="H60" s="8">
        <f>(D60-C60)*100</f>
        <v>0</v>
      </c>
      <c r="I60" s="8">
        <f>(E60-C60)*100</f>
        <v>-0.99999999999997868</v>
      </c>
      <c r="J60" s="8">
        <f t="shared" si="2"/>
        <v>-2.6666666666666838</v>
      </c>
    </row>
    <row r="61" spans="2:10">
      <c r="B61" s="6" t="s">
        <v>3</v>
      </c>
      <c r="C61" s="11">
        <f>(C43+C54+C55)/3</f>
        <v>3.6666666666666665</v>
      </c>
      <c r="D61" s="11">
        <f t="shared" ref="D61:F61" si="9">(D43+D54+D55)/3</f>
        <v>3.6666666666666665</v>
      </c>
      <c r="E61" s="11">
        <f t="shared" si="9"/>
        <v>3.6666666666666665</v>
      </c>
      <c r="F61" s="11">
        <f t="shared" si="9"/>
        <v>3.5966666666666662</v>
      </c>
      <c r="G61" s="19"/>
      <c r="H61" s="8">
        <f>(D61-C61)*100</f>
        <v>0</v>
      </c>
      <c r="I61" s="8">
        <f>(E61-C61)*100</f>
        <v>0</v>
      </c>
      <c r="J61" s="8">
        <f t="shared" si="2"/>
        <v>-7.0000000000000284</v>
      </c>
    </row>
    <row r="62" spans="2:10">
      <c r="B62" s="6" t="s">
        <v>4</v>
      </c>
      <c r="C62" s="11">
        <f>(C44+C45+C56)/3</f>
        <v>3.9866666666666668</v>
      </c>
      <c r="D62" s="11">
        <f t="shared" ref="D62:F62" si="10">(D44+D45+D56)/3</f>
        <v>3.9766666666666666</v>
      </c>
      <c r="E62" s="11">
        <f t="shared" si="10"/>
        <v>3.9666666666666668</v>
      </c>
      <c r="F62" s="11">
        <f t="shared" si="10"/>
        <v>3.9000000000000004</v>
      </c>
      <c r="G62" s="19"/>
      <c r="H62" s="8">
        <f>(D62-C62)*100</f>
        <v>-1.0000000000000231</v>
      </c>
      <c r="I62" s="8">
        <f>(E62-C62)*100</f>
        <v>-2.0000000000000018</v>
      </c>
      <c r="J62" s="8">
        <f t="shared" si="2"/>
        <v>-8.6666666666666448</v>
      </c>
    </row>
  </sheetData>
  <mergeCells count="1">
    <mergeCell ref="C1:E1"/>
  </mergeCells>
  <pageMargins left="0.7" right="0.7" top="0.75" bottom="0.75" header="0.3" footer="0.3"/>
  <pageSetup orientation="portrait" verticalDpi="2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I62"/>
  <sheetViews>
    <sheetView workbookViewId="0">
      <selection activeCell="E2" sqref="E2"/>
    </sheetView>
  </sheetViews>
  <sheetFormatPr defaultRowHeight="15"/>
  <cols>
    <col min="1" max="1" width="4.85546875" customWidth="1"/>
    <col min="2" max="2" width="18.42578125" customWidth="1"/>
    <col min="3" max="5" width="10.5703125" style="10" customWidth="1"/>
    <col min="6" max="6" width="10.5703125" style="21" customWidth="1"/>
  </cols>
  <sheetData>
    <row r="1" spans="2:9">
      <c r="C1" s="26" t="s">
        <v>9</v>
      </c>
      <c r="D1" s="26"/>
      <c r="E1" s="26"/>
    </row>
    <row r="2" spans="2:9">
      <c r="B2" s="10" t="s">
        <v>5</v>
      </c>
      <c r="C2" s="10" t="s">
        <v>54</v>
      </c>
      <c r="D2" s="10" t="s">
        <v>55</v>
      </c>
      <c r="E2" s="10" t="s">
        <v>56</v>
      </c>
      <c r="F2" s="21" t="s">
        <v>93</v>
      </c>
      <c r="H2" s="14" t="s">
        <v>57</v>
      </c>
      <c r="I2" s="24" t="s">
        <v>103</v>
      </c>
    </row>
    <row r="4" spans="2:9">
      <c r="B4" s="5">
        <v>22440</v>
      </c>
      <c r="C4" s="10">
        <v>2.34</v>
      </c>
      <c r="D4" s="10">
        <v>2.34</v>
      </c>
      <c r="E4" s="10">
        <v>2.31</v>
      </c>
      <c r="F4" s="21">
        <v>2.2799999999999998</v>
      </c>
      <c r="H4" s="10">
        <f>(E4-D4)*100</f>
        <v>-2.9999999999999805</v>
      </c>
      <c r="I4" s="24">
        <f>(F4-D4)*100</f>
        <v>-6.0000000000000053</v>
      </c>
    </row>
    <row r="5" spans="2:9">
      <c r="B5" s="5">
        <v>22447</v>
      </c>
      <c r="C5" s="10">
        <v>2.3450000000000002</v>
      </c>
      <c r="D5" s="10">
        <v>2.34</v>
      </c>
      <c r="E5" s="10">
        <v>2.3149999999999999</v>
      </c>
      <c r="F5" s="21">
        <v>2.2799999999999998</v>
      </c>
      <c r="H5" s="14">
        <f t="shared" ref="H5:H31" si="0">(E5-D5)*100</f>
        <v>-2.4999999999999911</v>
      </c>
      <c r="I5" s="24">
        <f t="shared" ref="I5:I62" si="1">(F5-D5)*100</f>
        <v>-6.0000000000000053</v>
      </c>
    </row>
    <row r="6" spans="2:9">
      <c r="B6" s="5">
        <v>22454</v>
      </c>
      <c r="C6" s="10">
        <v>2.37</v>
      </c>
      <c r="D6" s="10">
        <v>2.38</v>
      </c>
      <c r="E6" s="10">
        <v>2.36</v>
      </c>
      <c r="F6" s="21">
        <v>2.33</v>
      </c>
      <c r="H6" s="14">
        <f t="shared" si="0"/>
        <v>-2.0000000000000018</v>
      </c>
      <c r="I6" s="24">
        <f t="shared" si="1"/>
        <v>-4.9999999999999822</v>
      </c>
    </row>
    <row r="7" spans="2:9">
      <c r="B7" s="6" t="s">
        <v>18</v>
      </c>
      <c r="C7" s="10">
        <f>AVERAGE(C4:C6)</f>
        <v>2.351666666666667</v>
      </c>
      <c r="D7" s="10">
        <f>AVERAGE(D4:D6)</f>
        <v>2.3533333333333331</v>
      </c>
      <c r="E7" s="10">
        <f>AVERAGE(E4:E6)</f>
        <v>2.3283333333333331</v>
      </c>
      <c r="F7" s="21">
        <f>AVERAGE(F4:F6)</f>
        <v>2.2966666666666664</v>
      </c>
      <c r="H7" s="14">
        <f t="shared" si="0"/>
        <v>-2.4999999999999911</v>
      </c>
      <c r="I7" s="8">
        <f t="shared" si="1"/>
        <v>-5.6666666666666643</v>
      </c>
    </row>
    <row r="8" spans="2:9">
      <c r="B8" s="6"/>
      <c r="H8" s="14"/>
      <c r="I8" s="24"/>
    </row>
    <row r="9" spans="2:9">
      <c r="B9" s="6" t="s">
        <v>10</v>
      </c>
      <c r="C9" s="10">
        <v>2.79</v>
      </c>
      <c r="D9" s="10">
        <v>2.79</v>
      </c>
      <c r="E9" s="10">
        <v>2.75</v>
      </c>
      <c r="F9" s="21">
        <v>2.74</v>
      </c>
      <c r="H9" s="14">
        <f t="shared" si="0"/>
        <v>-4.0000000000000036</v>
      </c>
      <c r="I9" s="24">
        <f t="shared" si="1"/>
        <v>-4.9999999999999822</v>
      </c>
    </row>
    <row r="10" spans="2:9">
      <c r="B10" s="6" t="s">
        <v>10</v>
      </c>
      <c r="C10" s="10">
        <v>2.78</v>
      </c>
      <c r="D10" s="10">
        <v>2.77</v>
      </c>
      <c r="E10" s="10">
        <v>2.74</v>
      </c>
      <c r="F10" s="21">
        <v>2.73</v>
      </c>
      <c r="H10" s="14">
        <f t="shared" si="0"/>
        <v>-2.9999999999999805</v>
      </c>
      <c r="I10" s="24">
        <f t="shared" si="1"/>
        <v>-4.0000000000000036</v>
      </c>
    </row>
    <row r="11" spans="2:9">
      <c r="B11" s="6" t="s">
        <v>10</v>
      </c>
      <c r="C11" s="10">
        <v>2.76</v>
      </c>
      <c r="D11" s="10">
        <v>2.76</v>
      </c>
      <c r="E11" s="10">
        <v>2.73</v>
      </c>
      <c r="F11" s="21">
        <v>2.71</v>
      </c>
      <c r="H11" s="14">
        <f t="shared" si="0"/>
        <v>-2.9999999999999805</v>
      </c>
      <c r="I11" s="24">
        <f t="shared" si="1"/>
        <v>-4.9999999999999822</v>
      </c>
    </row>
    <row r="12" spans="2:9">
      <c r="B12" s="6" t="s">
        <v>36</v>
      </c>
      <c r="C12" s="10">
        <v>2.9</v>
      </c>
      <c r="D12" s="10">
        <v>2.9</v>
      </c>
      <c r="E12" s="10">
        <v>2.86</v>
      </c>
      <c r="F12" s="21">
        <v>2.86</v>
      </c>
      <c r="H12" s="14">
        <f t="shared" si="0"/>
        <v>-4.0000000000000036</v>
      </c>
      <c r="I12" s="24">
        <f t="shared" si="1"/>
        <v>-4.0000000000000036</v>
      </c>
    </row>
    <row r="13" spans="2:9">
      <c r="B13" s="6" t="s">
        <v>19</v>
      </c>
      <c r="C13" s="10">
        <f>AVERAGE(C9:C12)</f>
        <v>2.8075000000000001</v>
      </c>
      <c r="D13" s="10">
        <f>AVERAGE(D9:D12)</f>
        <v>2.8050000000000002</v>
      </c>
      <c r="E13" s="10">
        <f>AVERAGE(E9:E12)</f>
        <v>2.77</v>
      </c>
      <c r="F13" s="21">
        <f>AVERAGE(F9:F12)</f>
        <v>2.76</v>
      </c>
      <c r="H13" s="14">
        <f t="shared" si="0"/>
        <v>-3.5000000000000142</v>
      </c>
      <c r="I13" s="24">
        <f t="shared" si="1"/>
        <v>-4.5000000000000373</v>
      </c>
    </row>
    <row r="14" spans="2:9">
      <c r="B14" s="6"/>
      <c r="H14" s="14"/>
      <c r="I14" s="24"/>
    </row>
    <row r="15" spans="2:9">
      <c r="B15" s="6" t="s">
        <v>11</v>
      </c>
      <c r="C15" s="10">
        <v>2.99</v>
      </c>
      <c r="D15" s="10">
        <v>2.99</v>
      </c>
      <c r="E15" s="10">
        <v>2.99</v>
      </c>
      <c r="F15" s="21">
        <v>2.99</v>
      </c>
      <c r="H15" s="14">
        <f t="shared" si="0"/>
        <v>0</v>
      </c>
      <c r="I15" s="24">
        <f t="shared" si="1"/>
        <v>0</v>
      </c>
    </row>
    <row r="16" spans="2:9">
      <c r="B16" s="6" t="s">
        <v>13</v>
      </c>
      <c r="C16" s="10">
        <v>2.8</v>
      </c>
      <c r="D16" s="10">
        <v>2.87</v>
      </c>
      <c r="E16" s="10">
        <v>2.84</v>
      </c>
      <c r="F16" s="21">
        <v>2.84</v>
      </c>
      <c r="H16" s="14">
        <f t="shared" si="0"/>
        <v>-3.0000000000000249</v>
      </c>
      <c r="I16" s="24">
        <f t="shared" si="1"/>
        <v>-3.0000000000000249</v>
      </c>
    </row>
    <row r="17" spans="2:9">
      <c r="B17" s="6" t="s">
        <v>35</v>
      </c>
      <c r="C17" s="10">
        <v>2.95</v>
      </c>
      <c r="D17" s="10">
        <v>2.98</v>
      </c>
      <c r="E17" s="10">
        <v>2.98</v>
      </c>
      <c r="F17" s="21">
        <v>3</v>
      </c>
      <c r="H17" s="14">
        <f t="shared" si="0"/>
        <v>0</v>
      </c>
      <c r="I17" s="24">
        <f t="shared" si="1"/>
        <v>2.0000000000000018</v>
      </c>
    </row>
    <row r="18" spans="2:9" s="10" customFormat="1">
      <c r="B18" s="6" t="s">
        <v>20</v>
      </c>
      <c r="C18" s="10">
        <f>AVERAGE(C15:C17)</f>
        <v>2.9133333333333336</v>
      </c>
      <c r="D18" s="10">
        <f>AVERAGE(D15:D17)</f>
        <v>2.9466666666666668</v>
      </c>
      <c r="E18" s="10">
        <f>AVERAGE(E15:E17)</f>
        <v>2.936666666666667</v>
      </c>
      <c r="F18" s="21">
        <f>AVERAGE(F15:F17)</f>
        <v>2.9433333333333334</v>
      </c>
      <c r="H18" s="14">
        <f t="shared" si="0"/>
        <v>-0.99999999999997868</v>
      </c>
      <c r="I18" s="8">
        <f t="shared" si="1"/>
        <v>-0.33333333333334103</v>
      </c>
    </row>
    <row r="19" spans="2:9" s="10" customFormat="1">
      <c r="B19" s="6"/>
      <c r="F19" s="21"/>
      <c r="H19" s="14"/>
      <c r="I19" s="24"/>
    </row>
    <row r="20" spans="2:9" s="10" customFormat="1">
      <c r="B20" s="6" t="s">
        <v>24</v>
      </c>
      <c r="C20" s="10">
        <v>3.41</v>
      </c>
      <c r="D20" s="10">
        <v>3.44</v>
      </c>
      <c r="E20" s="10">
        <v>3.52</v>
      </c>
      <c r="F20" s="21">
        <v>3.51</v>
      </c>
      <c r="H20" s="14">
        <f t="shared" si="0"/>
        <v>8.0000000000000071</v>
      </c>
      <c r="I20" s="24">
        <f t="shared" si="1"/>
        <v>6.999999999999984</v>
      </c>
    </row>
    <row r="21" spans="2:9" s="10" customFormat="1">
      <c r="B21" s="6" t="s">
        <v>14</v>
      </c>
      <c r="C21" s="10">
        <v>3.34</v>
      </c>
      <c r="D21" s="10">
        <v>3.35</v>
      </c>
      <c r="E21" s="10">
        <v>3.44</v>
      </c>
      <c r="F21" s="21">
        <v>3.43</v>
      </c>
      <c r="H21" s="14">
        <f t="shared" si="0"/>
        <v>8.9999999999999858</v>
      </c>
      <c r="I21" s="24">
        <f t="shared" si="1"/>
        <v>8.0000000000000071</v>
      </c>
    </row>
    <row r="22" spans="2:9" s="10" customFormat="1">
      <c r="B22" s="6" t="s">
        <v>21</v>
      </c>
      <c r="C22" s="10">
        <f>AVERAGE(C20:C21)</f>
        <v>3.375</v>
      </c>
      <c r="D22" s="10">
        <f>AVERAGE(D20:D21)</f>
        <v>3.395</v>
      </c>
      <c r="E22" s="10">
        <f>AVERAGE(E20:E21)</f>
        <v>3.48</v>
      </c>
      <c r="F22" s="21">
        <f>AVERAGE(F20:F21)</f>
        <v>3.4699999999999998</v>
      </c>
      <c r="H22" s="14">
        <f t="shared" si="0"/>
        <v>8.4999999999999964</v>
      </c>
      <c r="I22" s="24">
        <f t="shared" si="1"/>
        <v>7.4999999999999734</v>
      </c>
    </row>
    <row r="23" spans="2:9" s="10" customFormat="1">
      <c r="B23" s="6"/>
      <c r="F23" s="21"/>
      <c r="H23" s="14"/>
      <c r="I23" s="24"/>
    </row>
    <row r="24" spans="2:9" s="10" customFormat="1">
      <c r="B24" s="6" t="s">
        <v>25</v>
      </c>
      <c r="C24" s="10">
        <v>3.64</v>
      </c>
      <c r="D24" s="10">
        <v>3.68</v>
      </c>
      <c r="E24" s="10">
        <v>3.72</v>
      </c>
      <c r="F24" s="21">
        <v>3.73</v>
      </c>
      <c r="H24" s="14">
        <f t="shared" si="0"/>
        <v>4.0000000000000036</v>
      </c>
      <c r="I24" s="24">
        <f t="shared" si="1"/>
        <v>4.9999999999999822</v>
      </c>
    </row>
    <row r="25" spans="2:9" s="10" customFormat="1">
      <c r="B25" s="6" t="s">
        <v>15</v>
      </c>
      <c r="C25" s="10">
        <v>3.62</v>
      </c>
      <c r="D25" s="10">
        <v>3.65</v>
      </c>
      <c r="E25" s="10">
        <v>3.69</v>
      </c>
      <c r="F25" s="21">
        <v>3.7</v>
      </c>
      <c r="H25" s="14">
        <f t="shared" si="0"/>
        <v>4.0000000000000036</v>
      </c>
      <c r="I25" s="24">
        <f t="shared" si="1"/>
        <v>5.0000000000000266</v>
      </c>
    </row>
    <row r="26" spans="2:9" s="10" customFormat="1">
      <c r="B26" s="6" t="s">
        <v>16</v>
      </c>
      <c r="C26" s="10">
        <v>3.72</v>
      </c>
      <c r="D26" s="10">
        <v>3.74</v>
      </c>
      <c r="E26" s="10">
        <v>3.76</v>
      </c>
      <c r="F26" s="21">
        <v>3.77</v>
      </c>
      <c r="H26" s="14">
        <f t="shared" si="0"/>
        <v>1.9999999999999574</v>
      </c>
      <c r="I26" s="24">
        <f t="shared" si="1"/>
        <v>2.9999999999999805</v>
      </c>
    </row>
    <row r="27" spans="2:9" s="10" customFormat="1">
      <c r="B27" s="6" t="s">
        <v>22</v>
      </c>
      <c r="C27" s="10">
        <f>AVERAGE(C24:C26)</f>
        <v>3.66</v>
      </c>
      <c r="D27" s="10">
        <f>AVERAGE(D24:D26)</f>
        <v>3.69</v>
      </c>
      <c r="E27" s="10">
        <f>AVERAGE(E24:E26)</f>
        <v>3.7233333333333332</v>
      </c>
      <c r="F27" s="21">
        <f>AVERAGE(F24:F26)</f>
        <v>3.7333333333333329</v>
      </c>
      <c r="H27" s="8">
        <f t="shared" si="0"/>
        <v>3.3333333333333215</v>
      </c>
      <c r="I27" s="8">
        <f t="shared" si="1"/>
        <v>4.3333333333333002</v>
      </c>
    </row>
    <row r="28" spans="2:9" s="10" customFormat="1">
      <c r="B28" s="6"/>
      <c r="F28" s="21"/>
      <c r="H28" s="14"/>
      <c r="I28" s="24"/>
    </row>
    <row r="29" spans="2:9" s="10" customFormat="1">
      <c r="B29" s="6" t="s">
        <v>26</v>
      </c>
      <c r="C29" s="10">
        <v>3.75</v>
      </c>
      <c r="D29" s="10">
        <v>3.77</v>
      </c>
      <c r="E29" s="10">
        <v>3.78</v>
      </c>
      <c r="F29" s="21">
        <v>3.77</v>
      </c>
      <c r="H29" s="14">
        <f t="shared" si="0"/>
        <v>0.99999999999997868</v>
      </c>
      <c r="I29" s="24">
        <f t="shared" si="1"/>
        <v>0</v>
      </c>
    </row>
    <row r="30" spans="2:9" s="10" customFormat="1">
      <c r="B30" s="6" t="s">
        <v>17</v>
      </c>
      <c r="C30" s="10">
        <v>3.81</v>
      </c>
      <c r="D30" s="10">
        <v>3.82</v>
      </c>
      <c r="E30" s="10">
        <v>3.84</v>
      </c>
      <c r="F30" s="21">
        <v>3.84</v>
      </c>
      <c r="H30" s="14">
        <f t="shared" si="0"/>
        <v>2.0000000000000018</v>
      </c>
      <c r="I30" s="24">
        <f t="shared" si="1"/>
        <v>2.0000000000000018</v>
      </c>
    </row>
    <row r="31" spans="2:9" s="10" customFormat="1">
      <c r="B31" s="6" t="s">
        <v>23</v>
      </c>
      <c r="C31" s="10">
        <f>AVERAGE(C29:C30)</f>
        <v>3.7800000000000002</v>
      </c>
      <c r="D31" s="10">
        <f>AVERAGE(D29:D30)</f>
        <v>3.7949999999999999</v>
      </c>
      <c r="E31" s="10">
        <f>AVERAGE(E29:E30)</f>
        <v>3.8099999999999996</v>
      </c>
      <c r="F31" s="21">
        <f>AVERAGE(F29:F30)</f>
        <v>3.8049999999999997</v>
      </c>
      <c r="H31" s="14">
        <f t="shared" si="0"/>
        <v>1.499999999999968</v>
      </c>
      <c r="I31" s="24">
        <f t="shared" si="1"/>
        <v>0.99999999999997868</v>
      </c>
    </row>
    <row r="32" spans="2:9">
      <c r="I32" s="24"/>
    </row>
    <row r="33" spans="2:9">
      <c r="B33" s="20" t="s">
        <v>64</v>
      </c>
      <c r="C33" s="16"/>
      <c r="D33" s="16"/>
      <c r="E33" s="16"/>
      <c r="I33" s="24"/>
    </row>
    <row r="34" spans="2:9">
      <c r="B34" s="18" t="s">
        <v>65</v>
      </c>
      <c r="C34" s="16">
        <v>4.21</v>
      </c>
      <c r="D34" s="16">
        <v>4.21</v>
      </c>
      <c r="E34" s="16">
        <v>4.21</v>
      </c>
      <c r="F34" s="24">
        <v>4.21</v>
      </c>
      <c r="H34" s="16">
        <f>(E34-D34)*100</f>
        <v>0</v>
      </c>
      <c r="I34" s="24">
        <f t="shared" si="1"/>
        <v>0</v>
      </c>
    </row>
    <row r="35" spans="2:9">
      <c r="B35" s="18" t="s">
        <v>66</v>
      </c>
      <c r="C35" s="16">
        <v>5.0199999999999996</v>
      </c>
      <c r="D35" s="16">
        <v>5.0199999999999996</v>
      </c>
      <c r="E35" s="16">
        <v>5.0199999999999996</v>
      </c>
      <c r="F35" s="24">
        <v>5.0199999999999996</v>
      </c>
      <c r="H35" s="16">
        <f t="shared" ref="H35" si="2">(E35-D35)*100</f>
        <v>0</v>
      </c>
      <c r="I35" s="24">
        <f t="shared" si="1"/>
        <v>0</v>
      </c>
    </row>
    <row r="36" spans="2:9">
      <c r="I36" s="24"/>
    </row>
    <row r="37" spans="2:9">
      <c r="B37" t="s">
        <v>67</v>
      </c>
      <c r="I37" s="24"/>
    </row>
    <row r="38" spans="2:9">
      <c r="B38" s="6" t="s">
        <v>69</v>
      </c>
      <c r="C38" s="10">
        <v>2.33</v>
      </c>
      <c r="D38" s="10">
        <v>2.4900000000000002</v>
      </c>
      <c r="E38" s="10">
        <v>2.4500000000000002</v>
      </c>
      <c r="F38" s="21">
        <v>2.33</v>
      </c>
      <c r="H38" s="17">
        <f>(E38-D38)*100</f>
        <v>-4.0000000000000036</v>
      </c>
      <c r="I38" s="24">
        <f t="shared" si="1"/>
        <v>-16.000000000000014</v>
      </c>
    </row>
    <row r="39" spans="2:9">
      <c r="B39" s="6" t="s">
        <v>73</v>
      </c>
      <c r="C39" s="10">
        <v>2.5099999999999998</v>
      </c>
      <c r="D39" s="10">
        <v>2.48</v>
      </c>
      <c r="E39" s="10">
        <v>2.46</v>
      </c>
      <c r="F39" s="21">
        <v>2.37</v>
      </c>
      <c r="H39" s="17">
        <f>(E39-D39)*100</f>
        <v>-2.0000000000000018</v>
      </c>
      <c r="I39" s="24">
        <f t="shared" si="1"/>
        <v>-10.999999999999988</v>
      </c>
    </row>
    <row r="40" spans="2:9">
      <c r="B40" s="18"/>
      <c r="I40" s="24"/>
    </row>
    <row r="41" spans="2:9">
      <c r="B41" s="18" t="s">
        <v>10</v>
      </c>
      <c r="C41" s="10">
        <v>2.84</v>
      </c>
      <c r="D41" s="10">
        <v>2.94</v>
      </c>
      <c r="E41" s="10">
        <v>2.93</v>
      </c>
      <c r="F41" s="21">
        <v>2.86</v>
      </c>
      <c r="H41" s="17">
        <f t="shared" ref="H41:H46" si="3">(E41-D41)*100</f>
        <v>-0.99999999999997868</v>
      </c>
      <c r="I41" s="24">
        <f t="shared" si="1"/>
        <v>-8.0000000000000071</v>
      </c>
    </row>
    <row r="42" spans="2:9">
      <c r="B42" s="18" t="s">
        <v>97</v>
      </c>
      <c r="C42" s="24"/>
      <c r="D42" s="24">
        <v>3.09</v>
      </c>
      <c r="E42" s="24">
        <v>3.09</v>
      </c>
      <c r="F42" s="24">
        <v>3.03</v>
      </c>
      <c r="H42" s="24">
        <f t="shared" si="3"/>
        <v>0</v>
      </c>
      <c r="I42" s="24">
        <f t="shared" si="1"/>
        <v>-6.0000000000000053</v>
      </c>
    </row>
    <row r="43" spans="2:9">
      <c r="B43" s="18" t="s">
        <v>70</v>
      </c>
      <c r="C43" s="10">
        <v>3.09</v>
      </c>
      <c r="D43" s="10">
        <v>3.09</v>
      </c>
      <c r="E43" s="10">
        <v>3.09</v>
      </c>
      <c r="F43" s="21">
        <v>3.09</v>
      </c>
      <c r="H43" s="17">
        <f t="shared" si="3"/>
        <v>0</v>
      </c>
      <c r="I43" s="24">
        <f t="shared" si="1"/>
        <v>0</v>
      </c>
    </row>
    <row r="44" spans="2:9">
      <c r="B44" s="18" t="s">
        <v>71</v>
      </c>
      <c r="C44" s="10">
        <v>3.59</v>
      </c>
      <c r="D44" s="10">
        <v>3.6</v>
      </c>
      <c r="E44" s="10">
        <v>3.6</v>
      </c>
      <c r="F44" s="21">
        <v>3.65</v>
      </c>
      <c r="H44" s="17">
        <f t="shared" si="3"/>
        <v>0</v>
      </c>
      <c r="I44" s="24">
        <f t="shared" si="1"/>
        <v>4.9999999999999822</v>
      </c>
    </row>
    <row r="45" spans="2:9">
      <c r="B45" s="18" t="s">
        <v>99</v>
      </c>
      <c r="C45" s="24"/>
      <c r="D45" s="24">
        <v>3.89</v>
      </c>
      <c r="E45" s="24">
        <v>3.89</v>
      </c>
      <c r="F45" s="24">
        <v>3.89</v>
      </c>
      <c r="H45" s="24">
        <f t="shared" si="3"/>
        <v>0</v>
      </c>
      <c r="I45" s="24">
        <f t="shared" si="1"/>
        <v>0</v>
      </c>
    </row>
    <row r="46" spans="2:9">
      <c r="B46" s="18" t="s">
        <v>72</v>
      </c>
      <c r="C46" s="10">
        <v>3.89</v>
      </c>
      <c r="D46" s="10">
        <v>3.89</v>
      </c>
      <c r="E46" s="10">
        <v>3.89</v>
      </c>
      <c r="F46" s="21">
        <v>3.89</v>
      </c>
      <c r="H46" s="17">
        <f t="shared" si="3"/>
        <v>0</v>
      </c>
      <c r="I46" s="24">
        <f t="shared" si="1"/>
        <v>0</v>
      </c>
    </row>
    <row r="47" spans="2:9">
      <c r="I47" s="24"/>
    </row>
    <row r="48" spans="2:9">
      <c r="B48" s="22" t="s">
        <v>81</v>
      </c>
      <c r="I48" s="24"/>
    </row>
    <row r="49" spans="2:9">
      <c r="B49" s="6" t="s">
        <v>73</v>
      </c>
      <c r="C49" s="10">
        <v>2.58</v>
      </c>
      <c r="D49" s="10">
        <v>2.5499999999999998</v>
      </c>
      <c r="E49" s="10">
        <v>2.5299999999999998</v>
      </c>
      <c r="F49" s="21">
        <v>2.46</v>
      </c>
      <c r="H49" s="19">
        <f>(E49-D49)*100</f>
        <v>-2.0000000000000018</v>
      </c>
      <c r="I49" s="24">
        <f t="shared" si="1"/>
        <v>-8.9999999999999858</v>
      </c>
    </row>
    <row r="50" spans="2:9">
      <c r="B50" s="6"/>
      <c r="H50" s="24"/>
      <c r="I50" s="24"/>
    </row>
    <row r="51" spans="2:9">
      <c r="B51" s="6" t="s">
        <v>10</v>
      </c>
      <c r="C51" s="10">
        <v>2.96</v>
      </c>
      <c r="D51" s="10">
        <v>2.96</v>
      </c>
      <c r="E51" s="10">
        <v>2.93</v>
      </c>
      <c r="F51" s="21">
        <v>2.92</v>
      </c>
      <c r="H51" s="19">
        <f t="shared" ref="H51:H56" si="4">(E51-D51)*100</f>
        <v>-2.9999999999999805</v>
      </c>
      <c r="I51" s="24">
        <f t="shared" si="1"/>
        <v>-4.0000000000000036</v>
      </c>
    </row>
    <row r="52" spans="2:9">
      <c r="B52" s="6" t="s">
        <v>36</v>
      </c>
      <c r="C52" s="24"/>
      <c r="D52" s="24">
        <v>2.8</v>
      </c>
      <c r="E52" s="24">
        <v>2.85</v>
      </c>
      <c r="F52" s="24">
        <v>2.85</v>
      </c>
      <c r="H52" s="24">
        <f t="shared" si="4"/>
        <v>5.0000000000000266</v>
      </c>
      <c r="I52" s="24">
        <f t="shared" si="1"/>
        <v>5.0000000000000266</v>
      </c>
    </row>
    <row r="53" spans="2:9">
      <c r="B53" s="6" t="s">
        <v>35</v>
      </c>
      <c r="C53" s="10">
        <v>3.12</v>
      </c>
      <c r="D53" s="10">
        <v>3.09</v>
      </c>
      <c r="E53" s="10">
        <v>3.09</v>
      </c>
      <c r="F53" s="21">
        <v>3.09</v>
      </c>
      <c r="H53" s="19">
        <f t="shared" si="4"/>
        <v>0</v>
      </c>
      <c r="I53" s="24">
        <f t="shared" si="1"/>
        <v>0</v>
      </c>
    </row>
    <row r="54" spans="2:9">
      <c r="B54" s="6" t="s">
        <v>98</v>
      </c>
      <c r="C54" s="24"/>
      <c r="D54" s="24">
        <v>3.55</v>
      </c>
      <c r="E54" s="24">
        <v>3.55</v>
      </c>
      <c r="F54" s="24">
        <v>3.57</v>
      </c>
      <c r="H54" s="24">
        <f t="shared" si="4"/>
        <v>0</v>
      </c>
      <c r="I54" s="24">
        <f t="shared" si="1"/>
        <v>2.0000000000000018</v>
      </c>
    </row>
    <row r="55" spans="2:9">
      <c r="B55" s="6" t="s">
        <v>24</v>
      </c>
      <c r="C55" s="10">
        <v>3.49</v>
      </c>
      <c r="D55" s="10">
        <v>3.49</v>
      </c>
      <c r="E55" s="10">
        <v>3.49</v>
      </c>
      <c r="F55" s="21">
        <v>3.52</v>
      </c>
      <c r="H55" s="19">
        <f t="shared" si="4"/>
        <v>0</v>
      </c>
      <c r="I55" s="24">
        <f t="shared" si="1"/>
        <v>2.9999999999999805</v>
      </c>
    </row>
    <row r="56" spans="2:9">
      <c r="B56" s="6" t="s">
        <v>82</v>
      </c>
      <c r="C56" s="10">
        <v>3.86</v>
      </c>
      <c r="D56" s="10">
        <v>3.8</v>
      </c>
      <c r="E56" s="10">
        <v>3.8</v>
      </c>
      <c r="F56" s="21">
        <v>3.8</v>
      </c>
      <c r="H56" s="19">
        <f t="shared" si="4"/>
        <v>0</v>
      </c>
      <c r="I56" s="24">
        <f t="shared" si="1"/>
        <v>0</v>
      </c>
    </row>
    <row r="57" spans="2:9">
      <c r="I57" s="24"/>
    </row>
    <row r="58" spans="2:9">
      <c r="B58" s="20" t="s">
        <v>83</v>
      </c>
      <c r="C58" s="19"/>
      <c r="D58" s="19"/>
      <c r="E58" s="19"/>
      <c r="I58" s="24"/>
    </row>
    <row r="59" spans="2:9">
      <c r="B59" s="6" t="s">
        <v>1</v>
      </c>
      <c r="C59" s="19"/>
      <c r="D59" s="11">
        <f>(D41+D51+D52)/3</f>
        <v>2.9</v>
      </c>
      <c r="E59" s="11">
        <f t="shared" ref="E59:F59" si="5">(E41+E51+E52)/3</f>
        <v>2.9033333333333338</v>
      </c>
      <c r="F59" s="11">
        <f t="shared" si="5"/>
        <v>2.8766666666666665</v>
      </c>
      <c r="H59" s="8">
        <f>(E59-D59)*100</f>
        <v>0.33333333333338544</v>
      </c>
      <c r="I59" s="8">
        <f t="shared" si="1"/>
        <v>-2.3333333333333428</v>
      </c>
    </row>
    <row r="60" spans="2:9">
      <c r="B60" s="6" t="s">
        <v>2</v>
      </c>
      <c r="C60" s="19"/>
      <c r="D60" s="11">
        <f>(D42+D43+D53)/3</f>
        <v>3.09</v>
      </c>
      <c r="E60" s="11">
        <f t="shared" ref="E60:F60" si="6">(E42+E43+E53)/3</f>
        <v>3.09</v>
      </c>
      <c r="F60" s="11">
        <f t="shared" si="6"/>
        <v>3.07</v>
      </c>
      <c r="H60" s="8">
        <f>(E60-D60)*100</f>
        <v>0</v>
      </c>
      <c r="I60" s="8">
        <f t="shared" si="1"/>
        <v>-2.0000000000000018</v>
      </c>
    </row>
    <row r="61" spans="2:9">
      <c r="B61" s="6" t="s">
        <v>3</v>
      </c>
      <c r="C61" s="19"/>
      <c r="D61" s="11">
        <f>(D44+D54+D55)/3</f>
        <v>3.5466666666666669</v>
      </c>
      <c r="E61" s="11">
        <f t="shared" ref="E61:F61" si="7">(E44+E54+E55)/3</f>
        <v>3.5466666666666669</v>
      </c>
      <c r="F61" s="11">
        <f t="shared" si="7"/>
        <v>3.58</v>
      </c>
      <c r="H61" s="8">
        <f>(E61-D61)*100</f>
        <v>0</v>
      </c>
      <c r="I61" s="8">
        <f t="shared" si="1"/>
        <v>3.3333333333333215</v>
      </c>
    </row>
    <row r="62" spans="2:9">
      <c r="B62" s="6" t="s">
        <v>4</v>
      </c>
      <c r="C62" s="19"/>
      <c r="D62" s="11">
        <f>(D45+D46+D56)/3</f>
        <v>3.86</v>
      </c>
      <c r="E62" s="11">
        <f t="shared" ref="E62:F62" si="8">(E45+E46+E56)/3</f>
        <v>3.86</v>
      </c>
      <c r="F62" s="11">
        <f t="shared" si="8"/>
        <v>3.86</v>
      </c>
      <c r="H62" s="8">
        <f>(E62-D62)*100</f>
        <v>0</v>
      </c>
      <c r="I62" s="8">
        <f t="shared" si="1"/>
        <v>0</v>
      </c>
    </row>
  </sheetData>
  <mergeCells count="1">
    <mergeCell ref="C1:E1"/>
  </mergeCells>
  <pageMargins left="0.7" right="0.7" top="0.75" bottom="0.75" header="0.3" footer="0.3"/>
  <pageSetup orientation="portrait" verticalDpi="2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I62"/>
  <sheetViews>
    <sheetView workbookViewId="0">
      <selection activeCell="F2" sqref="F2"/>
    </sheetView>
  </sheetViews>
  <sheetFormatPr defaultRowHeight="15"/>
  <cols>
    <col min="1" max="1" width="4.85546875" customWidth="1"/>
    <col min="2" max="2" width="18.42578125" customWidth="1"/>
    <col min="3" max="4" width="10.5703125" style="2" customWidth="1"/>
    <col min="5" max="5" width="10.5703125" style="10" customWidth="1"/>
    <col min="6" max="6" width="10.5703125" style="2" customWidth="1"/>
    <col min="8" max="8" width="9.140625" style="15"/>
  </cols>
  <sheetData>
    <row r="1" spans="2:9">
      <c r="C1" s="26" t="s">
        <v>9</v>
      </c>
      <c r="D1" s="26"/>
      <c r="E1" s="26"/>
      <c r="F1" s="26"/>
    </row>
    <row r="2" spans="2:9">
      <c r="B2" s="2" t="s">
        <v>5</v>
      </c>
      <c r="C2" s="2" t="s">
        <v>32</v>
      </c>
      <c r="D2" s="2" t="s">
        <v>33</v>
      </c>
      <c r="E2" s="10" t="s">
        <v>50</v>
      </c>
      <c r="F2" s="4" t="s">
        <v>37</v>
      </c>
      <c r="H2" s="15" t="s">
        <v>58</v>
      </c>
      <c r="I2" s="24" t="s">
        <v>102</v>
      </c>
    </row>
    <row r="4" spans="2:9">
      <c r="B4" s="5">
        <v>22461</v>
      </c>
      <c r="C4" s="2">
        <v>2.3199999999999998</v>
      </c>
      <c r="D4" s="2">
        <v>2.25</v>
      </c>
      <c r="E4" s="10">
        <v>2.25</v>
      </c>
      <c r="F4" s="2">
        <v>2.2599999999999998</v>
      </c>
      <c r="H4" s="15">
        <f>(E4-D4)*100</f>
        <v>0</v>
      </c>
      <c r="I4" s="24">
        <f>(F4-D4)*100</f>
        <v>0.99999999999997868</v>
      </c>
    </row>
    <row r="5" spans="2:9">
      <c r="B5" s="5">
        <v>22468</v>
      </c>
      <c r="C5" s="2">
        <v>2.38</v>
      </c>
      <c r="D5" s="2">
        <v>2.2999999999999998</v>
      </c>
      <c r="E5" s="10">
        <v>2.2749999999999999</v>
      </c>
      <c r="F5" s="2">
        <v>2.2949999999999999</v>
      </c>
      <c r="H5" s="15">
        <f t="shared" ref="H5:H31" si="0">(E5-D5)*100</f>
        <v>-2.4999999999999911</v>
      </c>
      <c r="I5" s="24">
        <f t="shared" ref="I5:I62" si="1">(F5-D5)*100</f>
        <v>-0.49999999999998934</v>
      </c>
    </row>
    <row r="6" spans="2:9">
      <c r="B6" s="5">
        <v>22475</v>
      </c>
      <c r="C6" s="2">
        <v>2.35</v>
      </c>
      <c r="D6" s="2">
        <v>2.2999999999999998</v>
      </c>
      <c r="E6" s="10">
        <v>2.3199999999999998</v>
      </c>
      <c r="F6" s="2">
        <v>2.2799999999999998</v>
      </c>
      <c r="H6" s="15">
        <f t="shared" si="0"/>
        <v>2.0000000000000018</v>
      </c>
      <c r="I6" s="24">
        <f t="shared" si="1"/>
        <v>-2.0000000000000018</v>
      </c>
    </row>
    <row r="7" spans="2:9">
      <c r="B7" s="6" t="s">
        <v>18</v>
      </c>
      <c r="C7" s="2">
        <f>AVERAGE(C4:C6)</f>
        <v>2.3499999999999996</v>
      </c>
      <c r="D7" s="2">
        <f>AVERAGE(D4:D6)</f>
        <v>2.2833333333333332</v>
      </c>
      <c r="E7" s="10">
        <f>AVERAGE(E4:E6)</f>
        <v>2.2816666666666667</v>
      </c>
      <c r="F7" s="4">
        <f>AVERAGE(F4:F6)</f>
        <v>2.2783333333333329</v>
      </c>
      <c r="H7" s="8">
        <f t="shared" si="0"/>
        <v>-0.16666666666664831</v>
      </c>
      <c r="I7" s="24">
        <f t="shared" si="1"/>
        <v>-0.50000000000003375</v>
      </c>
    </row>
    <row r="8" spans="2:9">
      <c r="B8" s="6"/>
      <c r="I8" s="24"/>
    </row>
    <row r="9" spans="2:9">
      <c r="B9" s="6" t="s">
        <v>10</v>
      </c>
      <c r="C9" s="2">
        <v>2.89</v>
      </c>
      <c r="D9" s="2">
        <v>2.86</v>
      </c>
      <c r="E9" s="10">
        <v>2.79</v>
      </c>
      <c r="F9" s="2">
        <v>2.82</v>
      </c>
      <c r="H9" s="15">
        <f t="shared" si="0"/>
        <v>-6.999999999999984</v>
      </c>
      <c r="I9" s="24">
        <f t="shared" si="1"/>
        <v>-4.0000000000000036</v>
      </c>
    </row>
    <row r="10" spans="2:9">
      <c r="B10" s="6" t="s">
        <v>10</v>
      </c>
      <c r="C10" s="2">
        <v>2.88</v>
      </c>
      <c r="D10" s="2">
        <v>2.85</v>
      </c>
      <c r="E10" s="10">
        <v>2.79</v>
      </c>
      <c r="F10" s="2">
        <v>2.8</v>
      </c>
      <c r="H10" s="15">
        <f t="shared" si="0"/>
        <v>-6.0000000000000053</v>
      </c>
      <c r="I10" s="24">
        <f t="shared" si="1"/>
        <v>-5.0000000000000266</v>
      </c>
    </row>
    <row r="11" spans="2:9">
      <c r="B11" s="6" t="s">
        <v>10</v>
      </c>
      <c r="C11" s="2">
        <v>2.85</v>
      </c>
      <c r="D11" s="2">
        <v>2.83</v>
      </c>
      <c r="E11" s="10">
        <v>2.76</v>
      </c>
      <c r="F11" s="2">
        <v>2.79</v>
      </c>
      <c r="H11" s="15">
        <f t="shared" si="0"/>
        <v>-7.0000000000000284</v>
      </c>
      <c r="I11" s="24">
        <f t="shared" si="1"/>
        <v>-4.0000000000000036</v>
      </c>
    </row>
    <row r="12" spans="2:9">
      <c r="B12" s="6" t="s">
        <v>36</v>
      </c>
      <c r="C12" s="2">
        <v>2.96</v>
      </c>
      <c r="D12" s="2">
        <v>2.89</v>
      </c>
      <c r="E12" s="10">
        <v>2.89</v>
      </c>
      <c r="F12" s="2">
        <v>2.88</v>
      </c>
      <c r="H12" s="15">
        <f t="shared" si="0"/>
        <v>0</v>
      </c>
      <c r="I12" s="24">
        <f t="shared" si="1"/>
        <v>-1.0000000000000231</v>
      </c>
    </row>
    <row r="13" spans="2:9">
      <c r="B13" s="6" t="s">
        <v>19</v>
      </c>
      <c r="C13" s="2">
        <f>AVERAGE(C9:C12)</f>
        <v>2.8949999999999996</v>
      </c>
      <c r="D13" s="2">
        <f>AVERAGE(D9:D12)</f>
        <v>2.8574999999999999</v>
      </c>
      <c r="E13" s="10">
        <f>AVERAGE(E9:E12)</f>
        <v>2.8075000000000001</v>
      </c>
      <c r="F13" s="4">
        <f>AVERAGE(F9:F12)</f>
        <v>2.8224999999999998</v>
      </c>
      <c r="H13" s="15">
        <f t="shared" si="0"/>
        <v>-4.9999999999999822</v>
      </c>
      <c r="I13" s="24">
        <f t="shared" si="1"/>
        <v>-3.5000000000000142</v>
      </c>
    </row>
    <row r="14" spans="2:9">
      <c r="B14" s="6"/>
      <c r="I14" s="24"/>
    </row>
    <row r="15" spans="2:9">
      <c r="B15" s="6" t="s">
        <v>11</v>
      </c>
      <c r="C15" s="2">
        <v>3.07</v>
      </c>
      <c r="D15" s="2">
        <v>3.04</v>
      </c>
      <c r="E15" s="10">
        <v>3.02</v>
      </c>
      <c r="F15" s="2">
        <v>3</v>
      </c>
      <c r="H15" s="15">
        <f t="shared" si="0"/>
        <v>-2.0000000000000018</v>
      </c>
      <c r="I15" s="24">
        <f t="shared" si="1"/>
        <v>-4.0000000000000036</v>
      </c>
    </row>
    <row r="16" spans="2:9">
      <c r="B16" s="6" t="s">
        <v>13</v>
      </c>
      <c r="C16" s="2">
        <v>2.93</v>
      </c>
      <c r="D16" s="2">
        <v>2.93</v>
      </c>
      <c r="E16" s="10">
        <v>2.88</v>
      </c>
      <c r="F16" s="2">
        <v>2.79</v>
      </c>
      <c r="H16" s="15">
        <f t="shared" si="0"/>
        <v>-5.0000000000000266</v>
      </c>
      <c r="I16" s="24">
        <f t="shared" si="1"/>
        <v>-14.000000000000012</v>
      </c>
    </row>
    <row r="17" spans="2:9">
      <c r="B17" s="6" t="s">
        <v>35</v>
      </c>
      <c r="C17" s="2">
        <v>3.04</v>
      </c>
      <c r="D17" s="2">
        <v>3.01</v>
      </c>
      <c r="E17" s="10">
        <v>3.04</v>
      </c>
      <c r="F17" s="2">
        <v>3</v>
      </c>
      <c r="H17" s="15">
        <f t="shared" si="0"/>
        <v>3.0000000000000249</v>
      </c>
      <c r="I17" s="24">
        <f t="shared" si="1"/>
        <v>-0.99999999999997868</v>
      </c>
    </row>
    <row r="18" spans="2:9" s="2" customFormat="1">
      <c r="B18" s="6" t="s">
        <v>20</v>
      </c>
      <c r="C18" s="2">
        <f>AVERAGE(C15:C17)</f>
        <v>3.0133333333333332</v>
      </c>
      <c r="D18" s="2">
        <f>AVERAGE(D15:D17)</f>
        <v>2.9933333333333336</v>
      </c>
      <c r="E18" s="10">
        <f>AVERAGE(E15:E17)</f>
        <v>2.9800000000000004</v>
      </c>
      <c r="F18" s="4">
        <f>AVERAGE(F15:F17)</f>
        <v>2.9299999999999997</v>
      </c>
      <c r="H18" s="8">
        <f t="shared" si="0"/>
        <v>-1.3333333333333197</v>
      </c>
      <c r="I18" s="24">
        <f t="shared" si="1"/>
        <v>-6.3333333333333908</v>
      </c>
    </row>
    <row r="19" spans="2:9" s="2" customFormat="1">
      <c r="B19" s="6"/>
      <c r="E19" s="10"/>
      <c r="H19" s="15"/>
      <c r="I19" s="24"/>
    </row>
    <row r="20" spans="2:9" s="2" customFormat="1">
      <c r="B20" s="6" t="s">
        <v>24</v>
      </c>
      <c r="C20" s="2">
        <v>3.49</v>
      </c>
      <c r="D20" s="2">
        <v>3.48</v>
      </c>
      <c r="E20" s="10">
        <v>3.47</v>
      </c>
      <c r="F20" s="2">
        <v>3.48</v>
      </c>
      <c r="H20" s="15">
        <f t="shared" si="0"/>
        <v>-0.99999999999997868</v>
      </c>
      <c r="I20" s="24">
        <f t="shared" si="1"/>
        <v>0</v>
      </c>
    </row>
    <row r="21" spans="2:9" s="2" customFormat="1">
      <c r="B21" s="6" t="s">
        <v>14</v>
      </c>
      <c r="C21" s="2">
        <v>3.42</v>
      </c>
      <c r="D21" s="2">
        <v>3.41</v>
      </c>
      <c r="E21" s="10">
        <v>3.4</v>
      </c>
      <c r="F21" s="2">
        <v>3.4</v>
      </c>
      <c r="H21" s="15">
        <f t="shared" si="0"/>
        <v>-1.0000000000000231</v>
      </c>
      <c r="I21" s="24">
        <f t="shared" si="1"/>
        <v>-1.0000000000000231</v>
      </c>
    </row>
    <row r="22" spans="2:9" s="2" customFormat="1">
      <c r="B22" s="6" t="s">
        <v>21</v>
      </c>
      <c r="C22" s="10">
        <f>AVERAGE(C20:C21)</f>
        <v>3.4550000000000001</v>
      </c>
      <c r="D22" s="10">
        <f>AVERAGE(D20:D21)</f>
        <v>3.4450000000000003</v>
      </c>
      <c r="E22" s="10">
        <f>AVERAGE(E20:E21)</f>
        <v>3.4350000000000001</v>
      </c>
      <c r="F22" s="4">
        <f>AVERAGE(F20:F21)</f>
        <v>3.44</v>
      </c>
      <c r="H22" s="15">
        <f t="shared" si="0"/>
        <v>-1.0000000000000231</v>
      </c>
      <c r="I22" s="24">
        <f t="shared" si="1"/>
        <v>-0.50000000000003375</v>
      </c>
    </row>
    <row r="23" spans="2:9" s="2" customFormat="1">
      <c r="B23" s="6"/>
      <c r="E23" s="10"/>
      <c r="H23" s="15"/>
      <c r="I23" s="24"/>
    </row>
    <row r="24" spans="2:9" s="2" customFormat="1">
      <c r="B24" s="6" t="s">
        <v>25</v>
      </c>
      <c r="C24" s="2">
        <v>3.71</v>
      </c>
      <c r="D24" s="2">
        <v>3.7</v>
      </c>
      <c r="E24" s="10">
        <v>3.69</v>
      </c>
      <c r="F24" s="2">
        <v>3.71</v>
      </c>
      <c r="H24" s="15">
        <f t="shared" si="0"/>
        <v>-1.0000000000000231</v>
      </c>
      <c r="I24" s="24">
        <f t="shared" si="1"/>
        <v>0.99999999999997868</v>
      </c>
    </row>
    <row r="25" spans="2:9" s="2" customFormat="1">
      <c r="B25" s="6" t="s">
        <v>15</v>
      </c>
      <c r="C25" s="2">
        <v>3.7</v>
      </c>
      <c r="D25" s="2">
        <v>3.69</v>
      </c>
      <c r="E25" s="10">
        <v>3.69</v>
      </c>
      <c r="F25" s="2">
        <v>3.71</v>
      </c>
      <c r="H25" s="15">
        <f t="shared" si="0"/>
        <v>0</v>
      </c>
      <c r="I25" s="24">
        <f t="shared" si="1"/>
        <v>2.0000000000000018</v>
      </c>
    </row>
    <row r="26" spans="2:9" s="2" customFormat="1">
      <c r="B26" s="6" t="s">
        <v>16</v>
      </c>
      <c r="C26" s="2">
        <v>3.83</v>
      </c>
      <c r="D26" s="2">
        <v>3.81</v>
      </c>
      <c r="E26" s="10">
        <v>3.81</v>
      </c>
      <c r="F26" s="2">
        <v>3.82</v>
      </c>
      <c r="H26" s="15">
        <f t="shared" si="0"/>
        <v>0</v>
      </c>
      <c r="I26" s="24">
        <f t="shared" si="1"/>
        <v>0.99999999999997868</v>
      </c>
    </row>
    <row r="27" spans="2:9" s="2" customFormat="1">
      <c r="B27" s="6" t="s">
        <v>22</v>
      </c>
      <c r="C27" s="2">
        <f>AVERAGE(C24:C26)</f>
        <v>3.7466666666666666</v>
      </c>
      <c r="D27" s="2">
        <f>AVERAGE(D24:D26)</f>
        <v>3.7333333333333338</v>
      </c>
      <c r="E27" s="10">
        <f>AVERAGE(E24:E26)</f>
        <v>3.73</v>
      </c>
      <c r="F27" s="4">
        <f>AVERAGE(F24:F26)</f>
        <v>3.7466666666666666</v>
      </c>
      <c r="H27" s="8">
        <f t="shared" si="0"/>
        <v>-0.33333333333338544</v>
      </c>
      <c r="I27" s="24">
        <f t="shared" si="1"/>
        <v>1.3333333333332753</v>
      </c>
    </row>
    <row r="28" spans="2:9" s="2" customFormat="1">
      <c r="B28" s="6"/>
      <c r="E28" s="10"/>
      <c r="H28" s="15"/>
      <c r="I28" s="24"/>
    </row>
    <row r="29" spans="2:9" s="2" customFormat="1">
      <c r="B29" s="6" t="s">
        <v>26</v>
      </c>
      <c r="C29" s="2">
        <v>3.79</v>
      </c>
      <c r="D29" s="2">
        <v>3.79</v>
      </c>
      <c r="E29" s="10">
        <v>3.77</v>
      </c>
      <c r="F29" s="2">
        <v>3.77</v>
      </c>
      <c r="H29" s="15">
        <f t="shared" si="0"/>
        <v>-2.0000000000000018</v>
      </c>
      <c r="I29" s="24">
        <f t="shared" si="1"/>
        <v>-2.0000000000000018</v>
      </c>
    </row>
    <row r="30" spans="2:9" s="2" customFormat="1">
      <c r="B30" s="6" t="s">
        <v>17</v>
      </c>
      <c r="C30" s="2">
        <v>3.86</v>
      </c>
      <c r="D30" s="2">
        <v>3.85</v>
      </c>
      <c r="E30" s="10">
        <v>3.84</v>
      </c>
      <c r="F30" s="2">
        <v>3.83</v>
      </c>
      <c r="H30" s="15">
        <f t="shared" si="0"/>
        <v>-1.0000000000000231</v>
      </c>
      <c r="I30" s="24">
        <f t="shared" si="1"/>
        <v>-2.0000000000000018</v>
      </c>
    </row>
    <row r="31" spans="2:9" s="2" customFormat="1">
      <c r="B31" s="6" t="s">
        <v>23</v>
      </c>
      <c r="C31" s="10">
        <f>AVERAGE(C29:C30)</f>
        <v>3.8250000000000002</v>
      </c>
      <c r="D31" s="10">
        <f>AVERAGE(D29:D30)</f>
        <v>3.8200000000000003</v>
      </c>
      <c r="E31" s="10">
        <f>AVERAGE(E29:E30)</f>
        <v>3.8049999999999997</v>
      </c>
      <c r="F31" s="4">
        <f>AVERAGE(F29:F30)</f>
        <v>3.8</v>
      </c>
      <c r="H31" s="15">
        <f t="shared" si="0"/>
        <v>-1.5000000000000568</v>
      </c>
      <c r="I31" s="24">
        <f t="shared" si="1"/>
        <v>-2.0000000000000462</v>
      </c>
    </row>
    <row r="32" spans="2:9">
      <c r="I32" s="24"/>
    </row>
    <row r="33" spans="2:9">
      <c r="B33" s="20" t="s">
        <v>64</v>
      </c>
      <c r="C33" s="16"/>
      <c r="D33" s="16"/>
      <c r="E33" s="16"/>
      <c r="I33" s="24"/>
    </row>
    <row r="34" spans="2:9">
      <c r="B34" s="18" t="s">
        <v>65</v>
      </c>
      <c r="C34" s="16">
        <v>4.2300000000000004</v>
      </c>
      <c r="D34" s="16">
        <v>4.2300000000000004</v>
      </c>
      <c r="E34" s="16">
        <v>4.2300000000000004</v>
      </c>
      <c r="F34" s="16">
        <v>4.2300000000000004</v>
      </c>
      <c r="H34" s="16">
        <f>(E34-D34)*100</f>
        <v>0</v>
      </c>
      <c r="I34" s="24">
        <f t="shared" si="1"/>
        <v>0</v>
      </c>
    </row>
    <row r="35" spans="2:9">
      <c r="B35" s="18" t="s">
        <v>66</v>
      </c>
      <c r="C35" s="16">
        <v>5.0199999999999996</v>
      </c>
      <c r="D35" s="16">
        <v>5.01</v>
      </c>
      <c r="E35" s="16">
        <v>5</v>
      </c>
      <c r="F35" s="16">
        <v>5</v>
      </c>
      <c r="H35" s="16">
        <f t="shared" ref="H35" si="2">(E35-D35)*100</f>
        <v>-0.99999999999997868</v>
      </c>
      <c r="I35" s="24">
        <f t="shared" si="1"/>
        <v>-0.99999999999997868</v>
      </c>
    </row>
    <row r="36" spans="2:9">
      <c r="I36" s="24"/>
    </row>
    <row r="37" spans="2:9">
      <c r="B37" t="s">
        <v>67</v>
      </c>
      <c r="I37" s="24"/>
    </row>
    <row r="38" spans="2:9">
      <c r="B38" s="6" t="s">
        <v>73</v>
      </c>
      <c r="C38" s="2">
        <v>2.4900000000000002</v>
      </c>
      <c r="D38" s="2">
        <v>2.4500000000000002</v>
      </c>
      <c r="E38" s="10">
        <v>2.34</v>
      </c>
      <c r="F38" s="2">
        <v>2.4900000000000002</v>
      </c>
      <c r="H38" s="17">
        <f>(E38-D38)*100</f>
        <v>-11.000000000000032</v>
      </c>
      <c r="I38" s="24">
        <f t="shared" si="1"/>
        <v>4.0000000000000036</v>
      </c>
    </row>
    <row r="39" spans="2:9">
      <c r="B39" s="6" t="s">
        <v>74</v>
      </c>
      <c r="C39" s="17">
        <v>2.74</v>
      </c>
      <c r="D39" s="17">
        <v>2.73</v>
      </c>
      <c r="E39" s="17">
        <v>2.5099999999999998</v>
      </c>
      <c r="F39" s="17">
        <v>2.67</v>
      </c>
      <c r="H39" s="17">
        <f>(E39-D39)*100</f>
        <v>-22.000000000000021</v>
      </c>
      <c r="I39" s="24">
        <f t="shared" si="1"/>
        <v>-6.0000000000000053</v>
      </c>
    </row>
    <row r="40" spans="2:9">
      <c r="B40" s="18"/>
      <c r="I40" s="24"/>
    </row>
    <row r="41" spans="2:9">
      <c r="B41" s="18" t="s">
        <v>10</v>
      </c>
      <c r="C41" s="2">
        <v>2.96</v>
      </c>
      <c r="D41" s="2">
        <v>2.96</v>
      </c>
      <c r="E41" s="10">
        <v>2.89</v>
      </c>
      <c r="F41" s="2">
        <v>2.92</v>
      </c>
      <c r="H41" s="17">
        <f>(E41-D41)*100</f>
        <v>-6.999999999999984</v>
      </c>
      <c r="I41" s="24">
        <f t="shared" si="1"/>
        <v>-4.0000000000000036</v>
      </c>
    </row>
    <row r="42" spans="2:9">
      <c r="B42" s="18" t="s">
        <v>70</v>
      </c>
      <c r="C42" s="2">
        <v>3.08</v>
      </c>
      <c r="D42" s="2">
        <v>3.08</v>
      </c>
      <c r="E42" s="10">
        <v>3.08</v>
      </c>
      <c r="F42" s="2">
        <v>3.08</v>
      </c>
      <c r="H42" s="17">
        <f>(E42-D42)*100</f>
        <v>0</v>
      </c>
      <c r="I42" s="24">
        <f t="shared" si="1"/>
        <v>0</v>
      </c>
    </row>
    <row r="43" spans="2:9">
      <c r="B43" s="18" t="s">
        <v>71</v>
      </c>
      <c r="C43" s="2">
        <v>3.73</v>
      </c>
      <c r="D43" s="2">
        <v>3.73</v>
      </c>
      <c r="E43" s="10">
        <v>3.73</v>
      </c>
      <c r="F43" s="2">
        <v>3.73</v>
      </c>
      <c r="H43" s="17">
        <f>(E43-D43)*100</f>
        <v>0</v>
      </c>
      <c r="I43" s="24">
        <f t="shared" si="1"/>
        <v>0</v>
      </c>
    </row>
    <row r="44" spans="2:9">
      <c r="B44" s="18" t="s">
        <v>99</v>
      </c>
      <c r="C44" s="24"/>
      <c r="D44" s="24">
        <v>4.03</v>
      </c>
      <c r="E44" s="24">
        <v>4.0599999999999996</v>
      </c>
      <c r="F44" s="24">
        <v>4.03</v>
      </c>
      <c r="H44" s="24">
        <f>(E44-D44)*100</f>
        <v>2.9999999999999361</v>
      </c>
      <c r="I44" s="24">
        <f t="shared" si="1"/>
        <v>0</v>
      </c>
    </row>
    <row r="45" spans="2:9">
      <c r="B45" s="18" t="s">
        <v>72</v>
      </c>
      <c r="C45" s="2">
        <v>4.04</v>
      </c>
      <c r="D45" s="2">
        <v>4.04</v>
      </c>
      <c r="E45" s="10">
        <v>4.0599999999999996</v>
      </c>
      <c r="F45" s="2">
        <v>4.04</v>
      </c>
      <c r="H45" s="17">
        <f>(E45-D45)*100</f>
        <v>1.9999999999999574</v>
      </c>
      <c r="I45" s="24">
        <f t="shared" si="1"/>
        <v>0</v>
      </c>
    </row>
    <row r="46" spans="2:9">
      <c r="I46" s="24"/>
    </row>
    <row r="47" spans="2:9">
      <c r="B47" s="22" t="s">
        <v>81</v>
      </c>
      <c r="I47" s="24"/>
    </row>
    <row r="48" spans="2:9">
      <c r="B48" s="6" t="s">
        <v>73</v>
      </c>
      <c r="C48" s="2">
        <v>2.56</v>
      </c>
      <c r="D48" s="2">
        <v>2.56</v>
      </c>
      <c r="E48" s="10">
        <v>2.4500000000000002</v>
      </c>
      <c r="F48" s="2">
        <v>2.41</v>
      </c>
      <c r="H48" s="19">
        <f>(E48-D48)*100</f>
        <v>-10.999999999999988</v>
      </c>
      <c r="I48" s="24">
        <f t="shared" si="1"/>
        <v>-14.999999999999991</v>
      </c>
    </row>
    <row r="49" spans="2:9">
      <c r="B49" s="6"/>
      <c r="H49" s="24"/>
      <c r="I49" s="24"/>
    </row>
    <row r="50" spans="2:9">
      <c r="B50" s="6" t="s">
        <v>10</v>
      </c>
      <c r="C50" s="2">
        <v>2.9</v>
      </c>
      <c r="D50" s="2">
        <v>2.9</v>
      </c>
      <c r="E50" s="10">
        <v>2.89</v>
      </c>
      <c r="F50" s="2">
        <v>2.89</v>
      </c>
      <c r="H50" s="19">
        <f t="shared" ref="H50:H56" si="3">(E50-D50)*100</f>
        <v>-0.99999999999997868</v>
      </c>
      <c r="I50" s="24">
        <f t="shared" si="1"/>
        <v>-0.99999999999997868</v>
      </c>
    </row>
    <row r="51" spans="2:9">
      <c r="B51" s="6" t="s">
        <v>36</v>
      </c>
      <c r="C51" s="24"/>
      <c r="D51" s="24">
        <v>2.8</v>
      </c>
      <c r="E51" s="24">
        <v>2.79</v>
      </c>
      <c r="F51" s="24">
        <v>2.78</v>
      </c>
      <c r="H51" s="24">
        <f t="shared" si="3"/>
        <v>-0.99999999999997868</v>
      </c>
      <c r="I51" s="24">
        <f t="shared" si="1"/>
        <v>-2.0000000000000018</v>
      </c>
    </row>
    <row r="52" spans="2:9">
      <c r="B52" s="6" t="s">
        <v>100</v>
      </c>
      <c r="C52" s="24"/>
      <c r="D52" s="24">
        <v>3.15</v>
      </c>
      <c r="E52" s="24">
        <v>3.15</v>
      </c>
      <c r="F52" s="24">
        <v>3.13</v>
      </c>
      <c r="H52" s="24">
        <f t="shared" si="3"/>
        <v>0</v>
      </c>
      <c r="I52" s="24">
        <f t="shared" si="1"/>
        <v>-2.0000000000000018</v>
      </c>
    </row>
    <row r="53" spans="2:9">
      <c r="B53" s="6" t="s">
        <v>35</v>
      </c>
      <c r="C53" s="2">
        <v>3.16</v>
      </c>
      <c r="D53" s="2">
        <v>3.16</v>
      </c>
      <c r="E53" s="10">
        <v>3.16</v>
      </c>
      <c r="F53" s="2">
        <v>3.16</v>
      </c>
      <c r="H53" s="19">
        <f t="shared" si="3"/>
        <v>0</v>
      </c>
      <c r="I53" s="24">
        <f t="shared" si="1"/>
        <v>0</v>
      </c>
    </row>
    <row r="54" spans="2:9">
      <c r="B54" s="6" t="s">
        <v>101</v>
      </c>
      <c r="C54" s="24"/>
      <c r="D54" s="24">
        <v>3.92</v>
      </c>
      <c r="E54" s="24">
        <v>3.91</v>
      </c>
      <c r="F54" s="24">
        <v>3.9</v>
      </c>
      <c r="H54" s="24">
        <f t="shared" si="3"/>
        <v>-0.99999999999997868</v>
      </c>
      <c r="I54" s="24">
        <f t="shared" si="1"/>
        <v>-2.0000000000000018</v>
      </c>
    </row>
    <row r="55" spans="2:9">
      <c r="B55" s="6" t="s">
        <v>24</v>
      </c>
      <c r="C55" s="2">
        <v>3.69</v>
      </c>
      <c r="D55" s="2">
        <v>3.69</v>
      </c>
      <c r="E55" s="10">
        <v>3.73</v>
      </c>
      <c r="F55" s="2">
        <v>3.73</v>
      </c>
      <c r="H55" s="19">
        <f t="shared" si="3"/>
        <v>4.0000000000000036</v>
      </c>
      <c r="I55" s="24">
        <f t="shared" si="1"/>
        <v>4.0000000000000036</v>
      </c>
    </row>
    <row r="56" spans="2:9">
      <c r="B56" s="6" t="s">
        <v>82</v>
      </c>
      <c r="C56" s="2">
        <v>3.83</v>
      </c>
      <c r="D56" s="2">
        <v>3.83</v>
      </c>
      <c r="E56" s="10">
        <v>3.86</v>
      </c>
      <c r="F56" s="2">
        <v>3.86</v>
      </c>
      <c r="H56" s="19">
        <f t="shared" si="3"/>
        <v>2.9999999999999805</v>
      </c>
      <c r="I56" s="24">
        <f t="shared" si="1"/>
        <v>2.9999999999999805</v>
      </c>
    </row>
    <row r="57" spans="2:9">
      <c r="I57" s="24"/>
    </row>
    <row r="58" spans="2:9">
      <c r="B58" s="20" t="s">
        <v>83</v>
      </c>
      <c r="C58" s="19"/>
      <c r="D58" s="19"/>
      <c r="E58" s="19"/>
      <c r="I58" s="24"/>
    </row>
    <row r="59" spans="2:9">
      <c r="B59" s="6" t="s">
        <v>1</v>
      </c>
      <c r="C59" s="19"/>
      <c r="D59" s="11">
        <f>(D41+D50+D51)/3</f>
        <v>2.8866666666666667</v>
      </c>
      <c r="E59" s="11">
        <f t="shared" ref="E59:F59" si="4">(E41+E50+E51)/3</f>
        <v>2.8566666666666669</v>
      </c>
      <c r="F59" s="11">
        <f t="shared" si="4"/>
        <v>2.8633333333333333</v>
      </c>
      <c r="H59" s="8">
        <f>(E59-D59)*100</f>
        <v>-2.9999999999999805</v>
      </c>
      <c r="I59" s="8">
        <f t="shared" si="1"/>
        <v>-2.3333333333333428</v>
      </c>
    </row>
    <row r="60" spans="2:9">
      <c r="B60" s="6" t="s">
        <v>2</v>
      </c>
      <c r="C60" s="19"/>
      <c r="D60" s="11">
        <f>(D42+D52+D53)/3</f>
        <v>3.1300000000000003</v>
      </c>
      <c r="E60" s="11">
        <f t="shared" ref="E60:F60" si="5">(E42+E52+E53)/3</f>
        <v>3.1300000000000003</v>
      </c>
      <c r="F60" s="11">
        <f t="shared" si="5"/>
        <v>3.1233333333333335</v>
      </c>
      <c r="H60" s="8">
        <f>(E60-D60)*100</f>
        <v>0</v>
      </c>
      <c r="I60" s="8">
        <f t="shared" si="1"/>
        <v>-0.66666666666668206</v>
      </c>
    </row>
    <row r="61" spans="2:9">
      <c r="B61" s="6" t="s">
        <v>3</v>
      </c>
      <c r="C61" s="19"/>
      <c r="D61" s="11">
        <f>(D43+D54+D55)/3</f>
        <v>3.78</v>
      </c>
      <c r="E61" s="11">
        <f t="shared" ref="E61:F61" si="6">(E43+E54+E55)/3</f>
        <v>3.7900000000000005</v>
      </c>
      <c r="F61" s="11">
        <f t="shared" si="6"/>
        <v>3.7866666666666666</v>
      </c>
      <c r="H61" s="8">
        <f>(E61-D61)*100</f>
        <v>1.0000000000000675</v>
      </c>
      <c r="I61" s="8">
        <f t="shared" si="1"/>
        <v>0.66666666666668206</v>
      </c>
    </row>
    <row r="62" spans="2:9">
      <c r="B62" s="6" t="s">
        <v>4</v>
      </c>
      <c r="C62" s="19"/>
      <c r="D62" s="11">
        <f>(D44+D45+D56)/3</f>
        <v>3.9666666666666668</v>
      </c>
      <c r="E62" s="11">
        <f t="shared" ref="E62:F62" si="7">(E44+E45+E56)/3</f>
        <v>3.9933333333333327</v>
      </c>
      <c r="F62" s="11">
        <f t="shared" si="7"/>
        <v>3.9766666666666666</v>
      </c>
      <c r="H62" s="8">
        <f>(E62-D62)*100</f>
        <v>2.666666666666595</v>
      </c>
      <c r="I62" s="8">
        <f t="shared" si="1"/>
        <v>0.99999999999997868</v>
      </c>
    </row>
  </sheetData>
  <mergeCells count="1">
    <mergeCell ref="C1:F1"/>
  </mergeCells>
  <pageMargins left="0.7" right="0.7" top="0.75" bottom="0.75" header="0.3" footer="0.3"/>
  <pageSetup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Treasury Yields</vt:lpstr>
      <vt:lpstr>Agency and Corporate Yields</vt:lpstr>
      <vt:lpstr>February 2, 1961</vt:lpstr>
      <vt:lpstr>February 3, 1961</vt:lpstr>
      <vt:lpstr>February 9, 1961</vt:lpstr>
      <vt:lpstr>February 20, 1961</vt:lpstr>
      <vt:lpstr>March 15, 1961</vt:lpstr>
      <vt:lpstr>April 6, 1961</vt:lpstr>
    </vt:vector>
  </TitlesOfParts>
  <Company>Federal Reserve System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</dc:creator>
  <cp:lastModifiedBy>Eric Swanson</cp:lastModifiedBy>
  <dcterms:created xsi:type="dcterms:W3CDTF">2010-11-18T00:09:57Z</dcterms:created>
  <dcterms:modified xsi:type="dcterms:W3CDTF">2011-06-01T23:43:38Z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